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許芳宣\Desktop\114年04月\"/>
    </mc:Choice>
  </mc:AlternateContent>
  <xr:revisionPtr revIDLastSave="0" documentId="13_ncr:1_{0A53A486-30BE-4062-BB61-008F22D17C76}" xr6:coauthVersionLast="47" xr6:coauthVersionMax="47" xr10:uidLastSave="{00000000-0000-0000-0000-000000000000}"/>
  <bookViews>
    <workbookView xWindow="-120" yWindow="-120" windowWidth="29040" windowHeight="15720" xr2:uid="{67CDBD53-8314-4039-ABC7-1D10FFB754A1}"/>
  </bookViews>
  <sheets>
    <sheet name="11404" sheetId="4" r:id="rId1"/>
    <sheet name="11403" sheetId="3" r:id="rId2"/>
    <sheet name="11402" sheetId="2" r:id="rId3"/>
    <sheet name="11401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4" l="1"/>
  <c r="C39" i="4"/>
  <c r="B39" i="4"/>
  <c r="F20" i="4" s="1"/>
  <c r="E37" i="4"/>
  <c r="F36" i="4"/>
  <c r="E36" i="4"/>
  <c r="F35" i="4"/>
  <c r="E35" i="4"/>
  <c r="F34" i="4"/>
  <c r="E34" i="4"/>
  <c r="F33" i="4"/>
  <c r="E33" i="4"/>
  <c r="E32" i="4"/>
  <c r="E31" i="4"/>
  <c r="E30" i="4"/>
  <c r="F29" i="4"/>
  <c r="E29" i="4"/>
  <c r="F28" i="4"/>
  <c r="E28" i="4"/>
  <c r="F27" i="4"/>
  <c r="E27" i="4"/>
  <c r="E26" i="4"/>
  <c r="E25" i="4"/>
  <c r="E24" i="4"/>
  <c r="E23" i="4"/>
  <c r="E22" i="4"/>
  <c r="E21" i="4"/>
  <c r="E20" i="4"/>
  <c r="E19" i="4"/>
  <c r="F18" i="4"/>
  <c r="E18" i="4"/>
  <c r="E17" i="4"/>
  <c r="F16" i="4"/>
  <c r="E16" i="4"/>
  <c r="E15" i="4"/>
  <c r="E14" i="4"/>
  <c r="E13" i="4"/>
  <c r="E12" i="4"/>
  <c r="F11" i="4"/>
  <c r="E11" i="4"/>
  <c r="E10" i="4"/>
  <c r="F9" i="4"/>
  <c r="E9" i="4"/>
  <c r="E8" i="4"/>
  <c r="E7" i="4"/>
  <c r="E6" i="4"/>
  <c r="E5" i="4"/>
  <c r="F4" i="4"/>
  <c r="E4" i="4"/>
  <c r="E11" i="3"/>
  <c r="B39" i="2"/>
  <c r="F12" i="4" l="1"/>
  <c r="F5" i="4"/>
  <c r="F22" i="4"/>
  <c r="F21" i="4"/>
  <c r="F6" i="4"/>
  <c r="F7" i="4"/>
  <c r="F15" i="4"/>
  <c r="F23" i="4"/>
  <c r="G3" i="4"/>
  <c r="G7" i="4" s="1"/>
  <c r="H7" i="4" s="1"/>
  <c r="I7" i="4" s="1"/>
  <c r="F30" i="4"/>
  <c r="F10" i="4"/>
  <c r="F17" i="4"/>
  <c r="F24" i="4"/>
  <c r="F13" i="4"/>
  <c r="F19" i="4"/>
  <c r="F25" i="4"/>
  <c r="F31" i="4"/>
  <c r="F37" i="4"/>
  <c r="F14" i="4"/>
  <c r="F26" i="4"/>
  <c r="F32" i="4"/>
  <c r="F8" i="4"/>
  <c r="B39" i="3"/>
  <c r="F36" i="3" s="1"/>
  <c r="D39" i="3"/>
  <c r="C39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0" i="3"/>
  <c r="E9" i="3"/>
  <c r="E8" i="3"/>
  <c r="E7" i="3"/>
  <c r="E6" i="3"/>
  <c r="E5" i="3"/>
  <c r="E4" i="3"/>
  <c r="F19" i="3" l="1"/>
  <c r="F14" i="3"/>
  <c r="F27" i="3"/>
  <c r="F8" i="3"/>
  <c r="F21" i="3"/>
  <c r="G21" i="3" s="1"/>
  <c r="H21" i="3" s="1"/>
  <c r="I21" i="3" s="1"/>
  <c r="F28" i="3"/>
  <c r="G28" i="3" s="1"/>
  <c r="H28" i="3" s="1"/>
  <c r="I28" i="3" s="1"/>
  <c r="F4" i="3"/>
  <c r="F17" i="3"/>
  <c r="G17" i="3" s="1"/>
  <c r="H17" i="3" s="1"/>
  <c r="I17" i="3" s="1"/>
  <c r="F30" i="3"/>
  <c r="F12" i="3"/>
  <c r="G12" i="3" s="1"/>
  <c r="H12" i="3" s="1"/>
  <c r="I12" i="3" s="1"/>
  <c r="F24" i="3"/>
  <c r="G24" i="3" s="1"/>
  <c r="H24" i="3" s="1"/>
  <c r="I24" i="3" s="1"/>
  <c r="F13" i="3"/>
  <c r="G13" i="3" s="1"/>
  <c r="H13" i="3" s="1"/>
  <c r="I13" i="3" s="1"/>
  <c r="F33" i="3"/>
  <c r="F7" i="3"/>
  <c r="F20" i="3"/>
  <c r="F34" i="3"/>
  <c r="F15" i="3"/>
  <c r="G15" i="3" s="1"/>
  <c r="H15" i="3" s="1"/>
  <c r="I15" i="3" s="1"/>
  <c r="F35" i="3"/>
  <c r="G35" i="3" s="1"/>
  <c r="H35" i="3" s="1"/>
  <c r="I35" i="3" s="1"/>
  <c r="F10" i="3"/>
  <c r="G10" i="3" s="1"/>
  <c r="H10" i="3" s="1"/>
  <c r="I10" i="3" s="1"/>
  <c r="F23" i="3"/>
  <c r="G23" i="3" s="1"/>
  <c r="H23" i="3" s="1"/>
  <c r="I23" i="3" s="1"/>
  <c r="F5" i="3"/>
  <c r="G5" i="3" s="1"/>
  <c r="H5" i="3" s="1"/>
  <c r="I5" i="3" s="1"/>
  <c r="F18" i="3"/>
  <c r="G18" i="3" s="1"/>
  <c r="H18" i="3" s="1"/>
  <c r="I18" i="3" s="1"/>
  <c r="F6" i="3"/>
  <c r="G6" i="3" s="1"/>
  <c r="H6" i="3" s="1"/>
  <c r="I6" i="3" s="1"/>
  <c r="G3" i="3"/>
  <c r="G14" i="3" s="1"/>
  <c r="H14" i="3" s="1"/>
  <c r="I14" i="3" s="1"/>
  <c r="F9" i="3"/>
  <c r="F16" i="3"/>
  <c r="F22" i="3"/>
  <c r="F29" i="3"/>
  <c r="G17" i="4"/>
  <c r="H17" i="4" s="1"/>
  <c r="I17" i="4" s="1"/>
  <c r="G30" i="4"/>
  <c r="H30" i="4" s="1"/>
  <c r="I30" i="4" s="1"/>
  <c r="G9" i="4"/>
  <c r="H9" i="4" s="1"/>
  <c r="I9" i="4" s="1"/>
  <c r="G28" i="4"/>
  <c r="H28" i="4" s="1"/>
  <c r="I28" i="4" s="1"/>
  <c r="G4" i="4"/>
  <c r="H4" i="4" s="1"/>
  <c r="I4" i="4" s="1"/>
  <c r="G15" i="4"/>
  <c r="H15" i="4" s="1"/>
  <c r="I15" i="4" s="1"/>
  <c r="G20" i="4"/>
  <c r="H20" i="4" s="1"/>
  <c r="I20" i="4" s="1"/>
  <c r="G5" i="4"/>
  <c r="H5" i="4" s="1"/>
  <c r="I5" i="4" s="1"/>
  <c r="G36" i="4"/>
  <c r="H36" i="4" s="1"/>
  <c r="I36" i="4" s="1"/>
  <c r="G22" i="4"/>
  <c r="H22" i="4" s="1"/>
  <c r="I22" i="4" s="1"/>
  <c r="G6" i="4"/>
  <c r="H6" i="4" s="1"/>
  <c r="I6" i="4" s="1"/>
  <c r="G23" i="4"/>
  <c r="H23" i="4" s="1"/>
  <c r="I23" i="4" s="1"/>
  <c r="G16" i="4"/>
  <c r="H16" i="4" s="1"/>
  <c r="I16" i="4" s="1"/>
  <c r="G37" i="4"/>
  <c r="H37" i="4" s="1"/>
  <c r="I37" i="4" s="1"/>
  <c r="G25" i="4"/>
  <c r="H25" i="4" s="1"/>
  <c r="I25" i="4" s="1"/>
  <c r="G34" i="4"/>
  <c r="H34" i="4" s="1"/>
  <c r="I34" i="4" s="1"/>
  <c r="G10" i="4"/>
  <c r="H10" i="4" s="1"/>
  <c r="I10" i="4" s="1"/>
  <c r="G33" i="4"/>
  <c r="H33" i="4" s="1"/>
  <c r="I33" i="4" s="1"/>
  <c r="G27" i="4"/>
  <c r="H27" i="4" s="1"/>
  <c r="I27" i="4" s="1"/>
  <c r="G24" i="4"/>
  <c r="H24" i="4" s="1"/>
  <c r="I24" i="4" s="1"/>
  <c r="G32" i="4"/>
  <c r="H32" i="4" s="1"/>
  <c r="I32" i="4" s="1"/>
  <c r="G31" i="4"/>
  <c r="H31" i="4" s="1"/>
  <c r="I31" i="4" s="1"/>
  <c r="G26" i="4"/>
  <c r="H26" i="4" s="1"/>
  <c r="I26" i="4" s="1"/>
  <c r="G14" i="4"/>
  <c r="H14" i="4" s="1"/>
  <c r="I14" i="4" s="1"/>
  <c r="G29" i="4"/>
  <c r="H29" i="4" s="1"/>
  <c r="I29" i="4" s="1"/>
  <c r="G13" i="4"/>
  <c r="H13" i="4" s="1"/>
  <c r="I13" i="4" s="1"/>
  <c r="G8" i="4"/>
  <c r="H8" i="4" s="1"/>
  <c r="I8" i="4" s="1"/>
  <c r="G12" i="4"/>
  <c r="H12" i="4" s="1"/>
  <c r="I12" i="4" s="1"/>
  <c r="G21" i="4"/>
  <c r="H21" i="4" s="1"/>
  <c r="I21" i="4" s="1"/>
  <c r="G35" i="4"/>
  <c r="H35" i="4" s="1"/>
  <c r="I35" i="4" s="1"/>
  <c r="G18" i="4"/>
  <c r="H18" i="4" s="1"/>
  <c r="I18" i="4" s="1"/>
  <c r="G11" i="4"/>
  <c r="H11" i="4" s="1"/>
  <c r="I11" i="4" s="1"/>
  <c r="G19" i="4"/>
  <c r="H19" i="4" s="1"/>
  <c r="I19" i="4" s="1"/>
  <c r="F32" i="3"/>
  <c r="F11" i="3"/>
  <c r="F37" i="3"/>
  <c r="F31" i="3"/>
  <c r="F25" i="3"/>
  <c r="F26" i="3"/>
  <c r="I35" i="1"/>
  <c r="I36" i="1"/>
  <c r="H35" i="1"/>
  <c r="H36" i="1"/>
  <c r="G35" i="1"/>
  <c r="G36" i="1"/>
  <c r="F35" i="1"/>
  <c r="F36" i="1"/>
  <c r="E35" i="1"/>
  <c r="E36" i="1"/>
  <c r="G19" i="3" l="1"/>
  <c r="H19" i="3" s="1"/>
  <c r="I19" i="3" s="1"/>
  <c r="G26" i="3"/>
  <c r="H26" i="3" s="1"/>
  <c r="I26" i="3" s="1"/>
  <c r="G7" i="3"/>
  <c r="H7" i="3" s="1"/>
  <c r="I7" i="3" s="1"/>
  <c r="G27" i="3"/>
  <c r="H27" i="3" s="1"/>
  <c r="I27" i="3" s="1"/>
  <c r="G4" i="3"/>
  <c r="H4" i="3" s="1"/>
  <c r="I4" i="3" s="1"/>
  <c r="G33" i="3"/>
  <c r="H33" i="3" s="1"/>
  <c r="I33" i="3" s="1"/>
  <c r="G25" i="3"/>
  <c r="H25" i="3" s="1"/>
  <c r="I25" i="3" s="1"/>
  <c r="G32" i="3"/>
  <c r="H32" i="3" s="1"/>
  <c r="I32" i="3" s="1"/>
  <c r="G11" i="3"/>
  <c r="H11" i="3" s="1"/>
  <c r="I11" i="3" s="1"/>
  <c r="G37" i="3"/>
  <c r="H37" i="3" s="1"/>
  <c r="I37" i="3" s="1"/>
  <c r="G31" i="3"/>
  <c r="H31" i="3" s="1"/>
  <c r="I31" i="3" s="1"/>
  <c r="G29" i="3"/>
  <c r="H29" i="3" s="1"/>
  <c r="I29" i="3" s="1"/>
  <c r="G36" i="3"/>
  <c r="H36" i="3" s="1"/>
  <c r="I36" i="3" s="1"/>
  <c r="G22" i="3"/>
  <c r="H22" i="3" s="1"/>
  <c r="I22" i="3" s="1"/>
  <c r="G8" i="3"/>
  <c r="H8" i="3" s="1"/>
  <c r="I8" i="3" s="1"/>
  <c r="G30" i="3"/>
  <c r="H30" i="3" s="1"/>
  <c r="I30" i="3" s="1"/>
  <c r="G9" i="3"/>
  <c r="H9" i="3" s="1"/>
  <c r="I9" i="3" s="1"/>
  <c r="G16" i="3"/>
  <c r="H16" i="3" s="1"/>
  <c r="I16" i="3" s="1"/>
  <c r="G20" i="3"/>
  <c r="H20" i="3" s="1"/>
  <c r="I20" i="3" s="1"/>
  <c r="G34" i="3"/>
  <c r="H34" i="3" s="1"/>
  <c r="I34" i="3" s="1"/>
  <c r="F35" i="2"/>
  <c r="F36" i="2"/>
  <c r="E35" i="2"/>
  <c r="E36" i="2"/>
  <c r="D39" i="2"/>
  <c r="C39" i="2"/>
  <c r="F37" i="2"/>
  <c r="E37" i="2"/>
  <c r="E34" i="2"/>
  <c r="F33" i="2"/>
  <c r="E33" i="2"/>
  <c r="F32" i="2"/>
  <c r="E32" i="2"/>
  <c r="F31" i="2"/>
  <c r="E31" i="2"/>
  <c r="E30" i="2"/>
  <c r="E29" i="2"/>
  <c r="E28" i="2"/>
  <c r="F27" i="2"/>
  <c r="E27" i="2"/>
  <c r="F26" i="2"/>
  <c r="E26" i="2"/>
  <c r="F25" i="2"/>
  <c r="E25" i="2"/>
  <c r="E24" i="2"/>
  <c r="E23" i="2"/>
  <c r="F22" i="2"/>
  <c r="E22" i="2"/>
  <c r="E21" i="2"/>
  <c r="E20" i="2"/>
  <c r="F19" i="2"/>
  <c r="E19" i="2"/>
  <c r="E18" i="2"/>
  <c r="E17" i="2"/>
  <c r="F16" i="2"/>
  <c r="E16" i="2"/>
  <c r="F15" i="2"/>
  <c r="E15" i="2"/>
  <c r="E14" i="2"/>
  <c r="E13" i="2"/>
  <c r="E12" i="2"/>
  <c r="E11" i="2"/>
  <c r="F10" i="2"/>
  <c r="E10" i="2"/>
  <c r="F9" i="2"/>
  <c r="E9" i="2"/>
  <c r="F8" i="2"/>
  <c r="E8" i="2"/>
  <c r="E7" i="2"/>
  <c r="E6" i="2"/>
  <c r="E5" i="2"/>
  <c r="E4" i="2"/>
  <c r="D39" i="1"/>
  <c r="C39" i="1"/>
  <c r="B39" i="1"/>
  <c r="F37" i="1" s="1"/>
  <c r="E37" i="1"/>
  <c r="F34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F25" i="1" l="1"/>
  <c r="F10" i="1"/>
  <c r="F31" i="1"/>
  <c r="G3" i="2"/>
  <c r="G27" i="2" s="1"/>
  <c r="H27" i="2" s="1"/>
  <c r="I27" i="2" s="1"/>
  <c r="F4" i="2"/>
  <c r="F20" i="2"/>
  <c r="F13" i="2"/>
  <c r="F7" i="2"/>
  <c r="F14" i="2"/>
  <c r="F21" i="2"/>
  <c r="F28" i="2"/>
  <c r="F34" i="2"/>
  <c r="F5" i="2"/>
  <c r="F11" i="2"/>
  <c r="F17" i="2"/>
  <c r="F23" i="2"/>
  <c r="F29" i="2"/>
  <c r="F6" i="2"/>
  <c r="F12" i="2"/>
  <c r="F18" i="2"/>
  <c r="F24" i="2"/>
  <c r="F30" i="2"/>
  <c r="F26" i="1"/>
  <c r="F7" i="1"/>
  <c r="F13" i="1"/>
  <c r="F30" i="1"/>
  <c r="F19" i="1"/>
  <c r="F8" i="1"/>
  <c r="F14" i="1"/>
  <c r="G3" i="1"/>
  <c r="G19" i="1" s="1"/>
  <c r="H19" i="1" s="1"/>
  <c r="I19" i="1" s="1"/>
  <c r="F20" i="1"/>
  <c r="F9" i="1"/>
  <c r="F15" i="1"/>
  <c r="F32" i="1"/>
  <c r="F16" i="1"/>
  <c r="F18" i="1"/>
  <c r="F24" i="1"/>
  <c r="F4" i="1"/>
  <c r="F21" i="1"/>
  <c r="F27" i="1"/>
  <c r="F33" i="1"/>
  <c r="F5" i="1"/>
  <c r="F22" i="1"/>
  <c r="F28" i="1"/>
  <c r="F11" i="1"/>
  <c r="F17" i="1"/>
  <c r="F23" i="1"/>
  <c r="F29" i="1"/>
  <c r="F6" i="1"/>
  <c r="F12" i="1"/>
  <c r="G14" i="2" l="1"/>
  <c r="H14" i="2" s="1"/>
  <c r="I14" i="2" s="1"/>
  <c r="G13" i="2"/>
  <c r="H13" i="2" s="1"/>
  <c r="I13" i="2" s="1"/>
  <c r="G4" i="2"/>
  <c r="H4" i="2" s="1"/>
  <c r="I4" i="2" s="1"/>
  <c r="G24" i="2"/>
  <c r="H24" i="2" s="1"/>
  <c r="I24" i="2" s="1"/>
  <c r="G7" i="2"/>
  <c r="H7" i="2" s="1"/>
  <c r="I7" i="2" s="1"/>
  <c r="G8" i="2"/>
  <c r="H8" i="2" s="1"/>
  <c r="I8" i="2" s="1"/>
  <c r="G26" i="2"/>
  <c r="H26" i="2" s="1"/>
  <c r="I26" i="2" s="1"/>
  <c r="G5" i="2"/>
  <c r="H5" i="2" s="1"/>
  <c r="I5" i="2" s="1"/>
  <c r="G18" i="2"/>
  <c r="H18" i="2" s="1"/>
  <c r="I18" i="2" s="1"/>
  <c r="G6" i="2"/>
  <c r="H6" i="2" s="1"/>
  <c r="I6" i="2" s="1"/>
  <c r="G25" i="2"/>
  <c r="H25" i="2" s="1"/>
  <c r="I25" i="2" s="1"/>
  <c r="G23" i="2"/>
  <c r="H23" i="2" s="1"/>
  <c r="I23" i="2" s="1"/>
  <c r="G17" i="2"/>
  <c r="H17" i="2" s="1"/>
  <c r="I17" i="2" s="1"/>
  <c r="G9" i="2"/>
  <c r="H9" i="2" s="1"/>
  <c r="I9" i="2" s="1"/>
  <c r="G11" i="2"/>
  <c r="H11" i="2" s="1"/>
  <c r="I11" i="2" s="1"/>
  <c r="G32" i="2"/>
  <c r="H32" i="2" s="1"/>
  <c r="I32" i="2" s="1"/>
  <c r="G20" i="2"/>
  <c r="H20" i="2" s="1"/>
  <c r="I20" i="2" s="1"/>
  <c r="G34" i="2"/>
  <c r="H34" i="2" s="1"/>
  <c r="I34" i="2" s="1"/>
  <c r="G19" i="2"/>
  <c r="H19" i="2" s="1"/>
  <c r="I19" i="2" s="1"/>
  <c r="G37" i="2"/>
  <c r="H37" i="2" s="1"/>
  <c r="I37" i="2" s="1"/>
  <c r="G28" i="2"/>
  <c r="H28" i="2" s="1"/>
  <c r="I28" i="2" s="1"/>
  <c r="G35" i="2"/>
  <c r="H35" i="2" s="1"/>
  <c r="I35" i="2" s="1"/>
  <c r="G15" i="2"/>
  <c r="H15" i="2" s="1"/>
  <c r="I15" i="2" s="1"/>
  <c r="G12" i="2"/>
  <c r="H12" i="2" s="1"/>
  <c r="I12" i="2" s="1"/>
  <c r="G31" i="2"/>
  <c r="H31" i="2" s="1"/>
  <c r="I31" i="2" s="1"/>
  <c r="G29" i="2"/>
  <c r="H29" i="2" s="1"/>
  <c r="I29" i="2" s="1"/>
  <c r="G30" i="2"/>
  <c r="H30" i="2" s="1"/>
  <c r="I30" i="2" s="1"/>
  <c r="G33" i="2"/>
  <c r="H33" i="2" s="1"/>
  <c r="I33" i="2" s="1"/>
  <c r="G21" i="2"/>
  <c r="H21" i="2" s="1"/>
  <c r="I21" i="2" s="1"/>
  <c r="G36" i="2"/>
  <c r="H36" i="2" s="1"/>
  <c r="I36" i="2" s="1"/>
  <c r="G22" i="2"/>
  <c r="H22" i="2" s="1"/>
  <c r="I22" i="2" s="1"/>
  <c r="G16" i="2"/>
  <c r="H16" i="2" s="1"/>
  <c r="I16" i="2" s="1"/>
  <c r="G10" i="2"/>
  <c r="H10" i="2" s="1"/>
  <c r="I10" i="2" s="1"/>
  <c r="G9" i="1"/>
  <c r="H9" i="1" s="1"/>
  <c r="I9" i="1" s="1"/>
  <c r="G7" i="1"/>
  <c r="H7" i="1" s="1"/>
  <c r="I7" i="1" s="1"/>
  <c r="G14" i="1"/>
  <c r="H14" i="1" s="1"/>
  <c r="I14" i="1" s="1"/>
  <c r="G6" i="1"/>
  <c r="H6" i="1" s="1"/>
  <c r="I6" i="1" s="1"/>
  <c r="G30" i="1"/>
  <c r="H30" i="1" s="1"/>
  <c r="I30" i="1" s="1"/>
  <c r="G18" i="1"/>
  <c r="H18" i="1" s="1"/>
  <c r="I18" i="1" s="1"/>
  <c r="G34" i="1"/>
  <c r="H34" i="1" s="1"/>
  <c r="I34" i="1" s="1"/>
  <c r="G27" i="1"/>
  <c r="H27" i="1" s="1"/>
  <c r="I27" i="1" s="1"/>
  <c r="G23" i="1"/>
  <c r="H23" i="1" s="1"/>
  <c r="I23" i="1" s="1"/>
  <c r="G16" i="1"/>
  <c r="H16" i="1" s="1"/>
  <c r="I16" i="1" s="1"/>
  <c r="G26" i="1"/>
  <c r="H26" i="1" s="1"/>
  <c r="I26" i="1" s="1"/>
  <c r="G5" i="1"/>
  <c r="H5" i="1" s="1"/>
  <c r="I5" i="1" s="1"/>
  <c r="G20" i="1"/>
  <c r="H20" i="1" s="1"/>
  <c r="I20" i="1" s="1"/>
  <c r="G25" i="1"/>
  <c r="H25" i="1" s="1"/>
  <c r="I25" i="1" s="1"/>
  <c r="G8" i="1"/>
  <c r="H8" i="1" s="1"/>
  <c r="I8" i="1" s="1"/>
  <c r="G29" i="1"/>
  <c r="H29" i="1" s="1"/>
  <c r="I29" i="1" s="1"/>
  <c r="G13" i="1"/>
  <c r="H13" i="1" s="1"/>
  <c r="I13" i="1" s="1"/>
  <c r="G28" i="1"/>
  <c r="H28" i="1" s="1"/>
  <c r="I28" i="1" s="1"/>
  <c r="G31" i="1"/>
  <c r="H31" i="1" s="1"/>
  <c r="I31" i="1" s="1"/>
  <c r="G33" i="1"/>
  <c r="H33" i="1" s="1"/>
  <c r="I33" i="1" s="1"/>
  <c r="G10" i="1"/>
  <c r="H10" i="1" s="1"/>
  <c r="I10" i="1" s="1"/>
  <c r="G12" i="1"/>
  <c r="H12" i="1" s="1"/>
  <c r="I12" i="1" s="1"/>
  <c r="G21" i="1"/>
  <c r="H21" i="1" s="1"/>
  <c r="I21" i="1" s="1"/>
  <c r="G4" i="1"/>
  <c r="H4" i="1" s="1"/>
  <c r="I4" i="1" s="1"/>
  <c r="G24" i="1"/>
  <c r="H24" i="1" s="1"/>
  <c r="I24" i="1" s="1"/>
  <c r="G17" i="1"/>
  <c r="H17" i="1" s="1"/>
  <c r="I17" i="1" s="1"/>
  <c r="G11" i="1"/>
  <c r="H11" i="1" s="1"/>
  <c r="I11" i="1" s="1"/>
  <c r="G32" i="1"/>
  <c r="H32" i="1" s="1"/>
  <c r="I32" i="1" s="1"/>
  <c r="G22" i="1"/>
  <c r="H22" i="1" s="1"/>
  <c r="I22" i="1" s="1"/>
  <c r="G15" i="1"/>
  <c r="H15" i="1" s="1"/>
  <c r="I15" i="1" s="1"/>
  <c r="G37" i="1"/>
  <c r="H37" i="1" s="1"/>
  <c r="I37" i="1" s="1"/>
</calcChain>
</file>

<file path=xl/sharedStrings.xml><?xml version="1.0" encoding="utf-8"?>
<sst xmlns="http://schemas.openxmlformats.org/spreadsheetml/2006/main" count="212" uniqueCount="65">
  <si>
    <t>國立中興大學114年1月1日各一級單位依其人數比例，分配應進用身心障礙者人數一覽表</t>
    <phoneticPr fontId="3" type="noConversion"/>
  </si>
  <si>
    <t>加入公、勞保人數</t>
    <phoneticPr fontId="3" type="noConversion"/>
  </si>
  <si>
    <r>
      <t xml:space="preserve">已進用身心障礙人員人數
</t>
    </r>
    <r>
      <rPr>
        <sz val="10"/>
        <rFont val="標楷體"/>
        <family val="4"/>
        <charset val="136"/>
      </rPr>
      <t>(部分工時，折半計算)</t>
    </r>
    <phoneticPr fontId="3" type="noConversion"/>
  </si>
  <si>
    <t>已進用身心障礙人員人數-重度加權後</t>
    <phoneticPr fontId="3" type="noConversion"/>
  </si>
  <si>
    <t>各單位已進用身心障礙人員比例</t>
    <phoneticPr fontId="3" type="noConversion"/>
  </si>
  <si>
    <t xml:space="preserve">各單位人數佔全校總人數比例
</t>
    <phoneticPr fontId="3" type="noConversion"/>
  </si>
  <si>
    <t>分配應進用身心障礙者人數</t>
    <phoneticPr fontId="3" type="noConversion"/>
  </si>
  <si>
    <r>
      <rPr>
        <b/>
        <sz val="10"/>
        <color indexed="10"/>
        <rFont val="標楷體"/>
        <family val="4"/>
        <charset val="136"/>
      </rPr>
      <t xml:space="preserve">1140101
</t>
    </r>
    <r>
      <rPr>
        <sz val="10"/>
        <rFont val="標楷體"/>
        <family val="4"/>
        <charset val="136"/>
      </rPr>
      <t>超額或未足額進用人數</t>
    </r>
    <phoneticPr fontId="3" type="noConversion"/>
  </si>
  <si>
    <r>
      <rPr>
        <b/>
        <sz val="10"/>
        <color indexed="10"/>
        <rFont val="標楷體"/>
        <family val="4"/>
        <charset val="136"/>
      </rPr>
      <t xml:space="preserve">1131201
</t>
    </r>
    <r>
      <rPr>
        <sz val="10"/>
        <rFont val="標楷體"/>
        <family val="4"/>
        <charset val="136"/>
      </rPr>
      <t>超額或未足額進用人數</t>
    </r>
    <phoneticPr fontId="3" type="noConversion"/>
  </si>
  <si>
    <t>文學院</t>
  </si>
  <si>
    <t>農業暨自然資源學院</t>
  </si>
  <si>
    <t>理學院</t>
  </si>
  <si>
    <t>工學院</t>
  </si>
  <si>
    <t>生命科學院</t>
  </si>
  <si>
    <t>獸醫學院</t>
  </si>
  <si>
    <t>管理學院</t>
    <phoneticPr fontId="3" type="noConversion"/>
  </si>
  <si>
    <t>法政學院</t>
    <phoneticPr fontId="3" type="noConversion"/>
  </si>
  <si>
    <t>電機資訊學院</t>
    <phoneticPr fontId="3" type="noConversion"/>
  </si>
  <si>
    <t>生物科技發展中心</t>
  </si>
  <si>
    <t>前瞻理工科技研究中心</t>
    <phoneticPr fontId="3" type="noConversion"/>
  </si>
  <si>
    <t>教務處</t>
  </si>
  <si>
    <t>學生事務處</t>
    <phoneticPr fontId="3" type="noConversion"/>
  </si>
  <si>
    <t>總務處</t>
  </si>
  <si>
    <t>研究發展處</t>
  </si>
  <si>
    <t>國際事務處</t>
  </si>
  <si>
    <t>創新產業暨國際學院</t>
    <phoneticPr fontId="3" type="noConversion"/>
  </si>
  <si>
    <t>圖書館</t>
  </si>
  <si>
    <t>體育室</t>
  </si>
  <si>
    <t>秘書室</t>
  </si>
  <si>
    <t>人事室</t>
  </si>
  <si>
    <t>主計室</t>
    <phoneticPr fontId="3" type="noConversion"/>
  </si>
  <si>
    <t>計算機及資訊網路中心</t>
  </si>
  <si>
    <t>師資培育中心</t>
  </si>
  <si>
    <t>藝術中心</t>
  </si>
  <si>
    <t>環境保護暨安全衛生中心</t>
  </si>
  <si>
    <t>人文社會科學前瞻研究中心</t>
  </si>
  <si>
    <t>產學研鏈結中心</t>
    <phoneticPr fontId="3" type="noConversion"/>
  </si>
  <si>
    <t>校友中心</t>
    <phoneticPr fontId="3" type="noConversion"/>
  </si>
  <si>
    <t>農產品驗證中心</t>
    <phoneticPr fontId="3" type="noConversion"/>
  </si>
  <si>
    <t>醫學院</t>
    <phoneticPr fontId="3" type="noConversion"/>
  </si>
  <si>
    <t>其他</t>
    <phoneticPr fontId="3" type="noConversion"/>
  </si>
  <si>
    <t>總計</t>
  </si>
  <si>
    <r>
      <t>加入公、勞保人</t>
    </r>
    <r>
      <rPr>
        <sz val="10"/>
        <color indexed="18"/>
        <rFont val="標楷體"/>
        <family val="4"/>
        <charset val="136"/>
      </rPr>
      <t>數計</t>
    </r>
    <r>
      <rPr>
        <sz val="10"/>
        <color indexed="56"/>
        <rFont val="標楷體"/>
        <family val="4"/>
        <charset val="136"/>
      </rPr>
      <t>2619</t>
    </r>
    <r>
      <rPr>
        <sz val="10"/>
        <color indexed="18"/>
        <rFont val="標楷體"/>
        <family val="4"/>
        <charset val="136"/>
      </rPr>
      <t>人，</t>
    </r>
    <r>
      <rPr>
        <sz val="10"/>
        <color indexed="12"/>
        <rFont val="標楷體"/>
        <family val="4"/>
        <charset val="136"/>
      </rPr>
      <t xml:space="preserve">
扣除折半計算身障員工、技工工友、稀科、臨時專任、留停人員、身障未達基本工資1/2者，實際應計總人數2553人。</t>
    </r>
    <phoneticPr fontId="3" type="noConversion"/>
  </si>
  <si>
    <t>小計</t>
    <phoneticPr fontId="3" type="noConversion"/>
  </si>
  <si>
    <t>備註：</t>
  </si>
  <si>
    <t>1.技工、工友、駐衛警及留職停薪係出缺不補或凍結之員額，依規定不計入員工總人數，爰不列入各單位加入公、勞保人數計算。</t>
    <phoneticPr fontId="3" type="noConversion"/>
  </si>
  <si>
    <t>2.進用重度以上，每1人以2人計。</t>
    <phoneticPr fontId="3" type="noConversion"/>
  </si>
  <si>
    <t>3.部分工時工作且為身心障礙員工者，進用2人得以1人計入身心障礙者及員工總人數。</t>
    <phoneticPr fontId="3" type="noConversion"/>
  </si>
  <si>
    <t>4.依108年8月22日本校因應教學助理全面納保事宜第3次分工會議決議，以108年9月1日為基準，未足額進用身障人數為2人以上
  之單位至少應進用1名身障人力，如仍未進用者，自108年10月1日起其新進臨時人員及勞動型兼任助理僅限身障員工。</t>
    <phoneticPr fontId="3" type="noConversion"/>
  </si>
  <si>
    <t>5.資料時間:114年1月1日公、勞保投保人數。</t>
    <phoneticPr fontId="3" type="noConversion"/>
  </si>
  <si>
    <t>國立中興大學114年2月1日各一級單位依其人數比例，分配應進用身心障礙者人數一覽表</t>
    <phoneticPr fontId="3" type="noConversion"/>
  </si>
  <si>
    <r>
      <rPr>
        <b/>
        <sz val="10"/>
        <color indexed="10"/>
        <rFont val="標楷體"/>
        <family val="4"/>
        <charset val="136"/>
      </rPr>
      <t xml:space="preserve">1140201
</t>
    </r>
    <r>
      <rPr>
        <sz val="10"/>
        <rFont val="標楷體"/>
        <family val="4"/>
        <charset val="136"/>
      </rPr>
      <t>超額或未足額進用人數</t>
    </r>
    <phoneticPr fontId="3" type="noConversion"/>
  </si>
  <si>
    <t>5.資料時間:114年2月1日公、勞保投保人數。</t>
    <phoneticPr fontId="3" type="noConversion"/>
  </si>
  <si>
    <t>循環經濟研究學院</t>
  </si>
  <si>
    <t>動物醫學研究中心</t>
  </si>
  <si>
    <t>動物醫學研究中心</t>
    <phoneticPr fontId="3" type="noConversion"/>
  </si>
  <si>
    <t>國立中興大學114年3月1日各一級單位依其人數比例，分配應進用身心障礙者人數一覽表</t>
    <phoneticPr fontId="3" type="noConversion"/>
  </si>
  <si>
    <r>
      <rPr>
        <b/>
        <sz val="10"/>
        <color indexed="10"/>
        <rFont val="標楷體"/>
        <family val="4"/>
        <charset val="136"/>
      </rPr>
      <t xml:space="preserve">1140301
</t>
    </r>
    <r>
      <rPr>
        <sz val="10"/>
        <rFont val="標楷體"/>
        <family val="4"/>
        <charset val="136"/>
      </rPr>
      <t>超額或未足額進用人數</t>
    </r>
    <phoneticPr fontId="3" type="noConversion"/>
  </si>
  <si>
    <t>5.資料時間:114年3月1日公、勞保投保人數。</t>
    <phoneticPr fontId="3" type="noConversion"/>
  </si>
  <si>
    <r>
      <t>加入公、勞保人</t>
    </r>
    <r>
      <rPr>
        <sz val="10"/>
        <color indexed="18"/>
        <rFont val="標楷體"/>
        <family val="4"/>
        <charset val="136"/>
      </rPr>
      <t>數計</t>
    </r>
    <r>
      <rPr>
        <sz val="10"/>
        <color rgb="FF003366"/>
        <rFont val="標楷體"/>
        <family val="4"/>
        <charset val="136"/>
      </rPr>
      <t>2661</t>
    </r>
    <r>
      <rPr>
        <sz val="10"/>
        <color indexed="18"/>
        <rFont val="標楷體"/>
        <family val="4"/>
        <charset val="136"/>
      </rPr>
      <t>人，</t>
    </r>
    <r>
      <rPr>
        <sz val="10"/>
        <color indexed="12"/>
        <rFont val="標楷體"/>
        <family val="4"/>
        <charset val="136"/>
      </rPr>
      <t xml:space="preserve">
扣除折半計算身障員工、技工工友、稀科、臨時專任、留停人員、身障未達基本工資1/2者，實際應計總人數2595人。</t>
    </r>
    <phoneticPr fontId="3" type="noConversion"/>
  </si>
  <si>
    <t>國立中興大學114年4月1日各一級單位依其人數比例，分配應進用身心障礙者人數一覽表</t>
    <phoneticPr fontId="3" type="noConversion"/>
  </si>
  <si>
    <r>
      <rPr>
        <b/>
        <sz val="10"/>
        <color indexed="10"/>
        <rFont val="標楷體"/>
        <family val="4"/>
        <charset val="136"/>
      </rPr>
      <t xml:space="preserve">1140401
</t>
    </r>
    <r>
      <rPr>
        <sz val="10"/>
        <rFont val="標楷體"/>
        <family val="4"/>
        <charset val="136"/>
      </rPr>
      <t>超額或未足額進用人數</t>
    </r>
    <phoneticPr fontId="3" type="noConversion"/>
  </si>
  <si>
    <t>5.資料時間:114年4月1日公、勞保投保人數。</t>
    <phoneticPr fontId="3" type="noConversion"/>
  </si>
  <si>
    <r>
      <t>加入公、勞保人</t>
    </r>
    <r>
      <rPr>
        <sz val="10"/>
        <color indexed="18"/>
        <rFont val="標楷體"/>
        <family val="4"/>
        <charset val="136"/>
      </rPr>
      <t>數計</t>
    </r>
    <r>
      <rPr>
        <sz val="10"/>
        <color rgb="FF003366"/>
        <rFont val="標楷體"/>
        <family val="4"/>
        <charset val="136"/>
      </rPr>
      <t>2804</t>
    </r>
    <r>
      <rPr>
        <sz val="10"/>
        <color indexed="18"/>
        <rFont val="標楷體"/>
        <family val="4"/>
        <charset val="136"/>
      </rPr>
      <t>人，</t>
    </r>
    <r>
      <rPr>
        <sz val="10"/>
        <color indexed="12"/>
        <rFont val="標楷體"/>
        <family val="4"/>
        <charset val="136"/>
      </rPr>
      <t xml:space="preserve">
扣除折半計算身障員工、技工工友、稀科、臨時專任、留停人員、身障未達基本工資1/2者，實際應計總人數2742人。</t>
    </r>
    <phoneticPr fontId="3" type="noConversion"/>
  </si>
  <si>
    <r>
      <t>加入公、勞保人</t>
    </r>
    <r>
      <rPr>
        <sz val="10"/>
        <color indexed="18"/>
        <rFont val="標楷體"/>
        <family val="4"/>
        <charset val="136"/>
      </rPr>
      <t>數計</t>
    </r>
    <r>
      <rPr>
        <sz val="10"/>
        <color rgb="FF003366"/>
        <rFont val="標楷體"/>
        <family val="4"/>
        <charset val="136"/>
      </rPr>
      <t>2737</t>
    </r>
    <r>
      <rPr>
        <sz val="10"/>
        <color indexed="18"/>
        <rFont val="標楷體"/>
        <family val="4"/>
        <charset val="136"/>
      </rPr>
      <t>人，</t>
    </r>
    <r>
      <rPr>
        <sz val="10"/>
        <color indexed="12"/>
        <rFont val="標楷體"/>
        <family val="4"/>
        <charset val="136"/>
      </rPr>
      <t xml:space="preserve">
扣除折半計算身障員工、技工工友、稀科、臨時專任、留停人員、身障未達基本工資1/2者，實際應計總人數2672人。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</si>
</sst>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0.0_ "/>
  </numFmts>
  <fonts count="2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b/>
      <sz val="10"/>
      <color indexed="10"/>
      <name val="標楷體"/>
      <family val="4"/>
      <charset val="136"/>
    </font>
    <font>
      <sz val="9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rgb="FF0000FF"/>
      <name val="新細明體"/>
      <family val="1"/>
      <charset val="136"/>
    </font>
    <font>
      <sz val="12"/>
      <color rgb="FF0000FF"/>
      <name val="標楷體"/>
      <family val="4"/>
      <charset val="136"/>
    </font>
    <font>
      <sz val="10"/>
      <color rgb="FF0000FF"/>
      <name val="標楷體"/>
      <family val="4"/>
      <charset val="136"/>
    </font>
    <font>
      <sz val="10"/>
      <color indexed="18"/>
      <name val="標楷體"/>
      <family val="4"/>
      <charset val="136"/>
    </font>
    <font>
      <sz val="10"/>
      <color indexed="56"/>
      <name val="標楷體"/>
      <family val="4"/>
      <charset val="136"/>
    </font>
    <font>
      <sz val="10"/>
      <color indexed="12"/>
      <name val="標楷體"/>
      <family val="4"/>
      <charset val="136"/>
    </font>
    <font>
      <b/>
      <sz val="12"/>
      <color indexed="10"/>
      <name val="標楷體"/>
      <family val="4"/>
      <charset val="136"/>
    </font>
    <font>
      <b/>
      <sz val="12"/>
      <name val="標楷體"/>
      <family val="4"/>
      <charset val="136"/>
    </font>
    <font>
      <sz val="10"/>
      <color rgb="FF003366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11" fillId="2" borderId="2" xfId="0" applyFont="1" applyFill="1" applyBorder="1" applyAlignment="1">
      <alignment horizontal="center" vertical="center"/>
    </xf>
    <xf numFmtId="10" fontId="11" fillId="2" borderId="2" xfId="0" applyNumberFormat="1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/>
    </xf>
    <xf numFmtId="177" fontId="11" fillId="2" borderId="2" xfId="0" applyNumberFormat="1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justify" vertical="center" wrapText="1"/>
    </xf>
    <xf numFmtId="0" fontId="11" fillId="3" borderId="2" xfId="0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 wrapText="1"/>
    </xf>
    <xf numFmtId="176" fontId="11" fillId="3" borderId="2" xfId="0" applyNumberFormat="1" applyFont="1" applyFill="1" applyBorder="1" applyAlignment="1">
      <alignment horizontal="center" vertical="center"/>
    </xf>
    <xf numFmtId="177" fontId="11" fillId="3" borderId="2" xfId="0" applyNumberFormat="1" applyFont="1" applyFill="1" applyBorder="1" applyAlignment="1">
      <alignment horizontal="center" vertical="center" wrapText="1"/>
    </xf>
    <xf numFmtId="178" fontId="12" fillId="3" borderId="2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178" fontId="11" fillId="2" borderId="2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5" fillId="2" borderId="2" xfId="0" applyFont="1" applyFill="1" applyBorder="1" applyAlignment="1">
      <alignment vertical="center" shrinkToFit="1"/>
    </xf>
    <xf numFmtId="177" fontId="5" fillId="2" borderId="2" xfId="0" applyNumberFormat="1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7" fillId="3" borderId="2" xfId="0" applyFont="1" applyFill="1" applyBorder="1" applyAlignment="1">
      <alignment horizontal="justify" vertical="center" wrapText="1"/>
    </xf>
    <xf numFmtId="178" fontId="12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left" vertical="center"/>
    </xf>
    <xf numFmtId="177" fontId="14" fillId="0" borderId="2" xfId="0" applyNumberFormat="1" applyFont="1" applyBorder="1">
      <alignment vertical="center"/>
    </xf>
    <xf numFmtId="177" fontId="1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6" fillId="0" borderId="2" xfId="0" applyFont="1" applyFill="1" applyBorder="1" applyAlignment="1">
      <alignment horizontal="justify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10" fontId="5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justify" vertical="center" wrapText="1"/>
    </xf>
    <xf numFmtId="178" fontId="11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7" fontId="11" fillId="3" borderId="2" xfId="0" applyNumberFormat="1" applyFont="1" applyFill="1" applyBorder="1" applyAlignment="1">
      <alignment horizontal="left" vertical="center" wrapText="1"/>
    </xf>
    <xf numFmtId="178" fontId="5" fillId="3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114300</xdr:rowOff>
    </xdr:from>
    <xdr:to>
      <xdr:col>6</xdr:col>
      <xdr:colOff>0</xdr:colOff>
      <xdr:row>2</xdr:row>
      <xdr:rowOff>400050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42A502F-4D76-44D1-8460-866B49462409}"/>
            </a:ext>
          </a:extLst>
        </xdr:cNvPr>
        <xdr:cNvSpPr>
          <a:spLocks/>
        </xdr:cNvSpPr>
      </xdr:nvSpPr>
      <xdr:spPr bwMode="auto">
        <a:xfrm>
          <a:off x="5591175" y="1000125"/>
          <a:ext cx="0" cy="285750"/>
        </a:xfrm>
        <a:prstGeom prst="borderCallout1">
          <a:avLst>
            <a:gd name="adj1" fmla="val 40000"/>
            <a:gd name="adj2" fmla="val -34782"/>
            <a:gd name="adj3" fmla="val -3333"/>
            <a:gd name="adj4" fmla="val -5217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114300</xdr:rowOff>
    </xdr:from>
    <xdr:to>
      <xdr:col>6</xdr:col>
      <xdr:colOff>0</xdr:colOff>
      <xdr:row>2</xdr:row>
      <xdr:rowOff>400050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C5B0C35-7979-4CD9-8879-E70A5704DE0C}"/>
            </a:ext>
          </a:extLst>
        </xdr:cNvPr>
        <xdr:cNvSpPr>
          <a:spLocks/>
        </xdr:cNvSpPr>
      </xdr:nvSpPr>
      <xdr:spPr bwMode="auto">
        <a:xfrm>
          <a:off x="5591175" y="1000125"/>
          <a:ext cx="0" cy="285750"/>
        </a:xfrm>
        <a:prstGeom prst="borderCallout1">
          <a:avLst>
            <a:gd name="adj1" fmla="val 40000"/>
            <a:gd name="adj2" fmla="val -34782"/>
            <a:gd name="adj3" fmla="val -3333"/>
            <a:gd name="adj4" fmla="val -5217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114300</xdr:rowOff>
    </xdr:from>
    <xdr:to>
      <xdr:col>6</xdr:col>
      <xdr:colOff>0</xdr:colOff>
      <xdr:row>2</xdr:row>
      <xdr:rowOff>400050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2A43A7B6-60E7-4ABB-86C6-31C046DE42B1}"/>
            </a:ext>
          </a:extLst>
        </xdr:cNvPr>
        <xdr:cNvSpPr>
          <a:spLocks/>
        </xdr:cNvSpPr>
      </xdr:nvSpPr>
      <xdr:spPr bwMode="auto">
        <a:xfrm>
          <a:off x="5591175" y="1000125"/>
          <a:ext cx="0" cy="285750"/>
        </a:xfrm>
        <a:prstGeom prst="borderCallout1">
          <a:avLst>
            <a:gd name="adj1" fmla="val 40000"/>
            <a:gd name="adj2" fmla="val -34782"/>
            <a:gd name="adj3" fmla="val -3333"/>
            <a:gd name="adj4" fmla="val -5217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114300</xdr:rowOff>
    </xdr:from>
    <xdr:to>
      <xdr:col>6</xdr:col>
      <xdr:colOff>0</xdr:colOff>
      <xdr:row>2</xdr:row>
      <xdr:rowOff>400050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8CF0340-0971-4FDE-84BE-B12CC26C070D}"/>
            </a:ext>
          </a:extLst>
        </xdr:cNvPr>
        <xdr:cNvSpPr>
          <a:spLocks/>
        </xdr:cNvSpPr>
      </xdr:nvSpPr>
      <xdr:spPr bwMode="auto">
        <a:xfrm>
          <a:off x="5591175" y="1000125"/>
          <a:ext cx="0" cy="285750"/>
        </a:xfrm>
        <a:prstGeom prst="borderCallout1">
          <a:avLst>
            <a:gd name="adj1" fmla="val 40000"/>
            <a:gd name="adj2" fmla="val -34782"/>
            <a:gd name="adj3" fmla="val -3333"/>
            <a:gd name="adj4" fmla="val -5217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F61-7BB2-45A1-97CE-00AB31401E35}">
  <sheetPr>
    <pageSetUpPr fitToPage="1"/>
  </sheetPr>
  <dimension ref="A1:K45"/>
  <sheetViews>
    <sheetView tabSelected="1" zoomScaleNormal="100" workbookViewId="0">
      <selection activeCell="B4" sqref="B4"/>
    </sheetView>
  </sheetViews>
  <sheetFormatPr defaultRowHeight="16.5"/>
  <cols>
    <col min="1" max="1" width="21.5" customWidth="1"/>
    <col min="2" max="3" width="9.375" customWidth="1"/>
    <col min="4" max="4" width="9.75" customWidth="1"/>
    <col min="5" max="5" width="11.75" customWidth="1"/>
    <col min="6" max="6" width="11.625" customWidth="1"/>
    <col min="7" max="7" width="10.375" customWidth="1"/>
    <col min="8" max="8" width="8.75" customWidth="1"/>
    <col min="9" max="10" width="14" style="3" customWidth="1"/>
    <col min="257" max="257" width="21.5" customWidth="1"/>
    <col min="258" max="259" width="9.375" customWidth="1"/>
    <col min="260" max="260" width="9.75" customWidth="1"/>
    <col min="261" max="261" width="11.75" customWidth="1"/>
    <col min="262" max="262" width="11.625" customWidth="1"/>
    <col min="263" max="263" width="10.375" customWidth="1"/>
    <col min="264" max="264" width="8.75" customWidth="1"/>
    <col min="265" max="266" width="14" customWidth="1"/>
    <col min="513" max="513" width="21.5" customWidth="1"/>
    <col min="514" max="515" width="9.375" customWidth="1"/>
    <col min="516" max="516" width="9.75" customWidth="1"/>
    <col min="517" max="517" width="11.75" customWidth="1"/>
    <col min="518" max="518" width="11.625" customWidth="1"/>
    <col min="519" max="519" width="10.375" customWidth="1"/>
    <col min="520" max="520" width="8.75" customWidth="1"/>
    <col min="521" max="522" width="14" customWidth="1"/>
    <col min="769" max="769" width="21.5" customWidth="1"/>
    <col min="770" max="771" width="9.375" customWidth="1"/>
    <col min="772" max="772" width="9.75" customWidth="1"/>
    <col min="773" max="773" width="11.75" customWidth="1"/>
    <col min="774" max="774" width="11.625" customWidth="1"/>
    <col min="775" max="775" width="10.375" customWidth="1"/>
    <col min="776" max="776" width="8.75" customWidth="1"/>
    <col min="777" max="778" width="14" customWidth="1"/>
    <col min="1025" max="1025" width="21.5" customWidth="1"/>
    <col min="1026" max="1027" width="9.375" customWidth="1"/>
    <col min="1028" max="1028" width="9.75" customWidth="1"/>
    <col min="1029" max="1029" width="11.75" customWidth="1"/>
    <col min="1030" max="1030" width="11.625" customWidth="1"/>
    <col min="1031" max="1031" width="10.375" customWidth="1"/>
    <col min="1032" max="1032" width="8.75" customWidth="1"/>
    <col min="1033" max="1034" width="14" customWidth="1"/>
    <col min="1281" max="1281" width="21.5" customWidth="1"/>
    <col min="1282" max="1283" width="9.375" customWidth="1"/>
    <col min="1284" max="1284" width="9.75" customWidth="1"/>
    <col min="1285" max="1285" width="11.75" customWidth="1"/>
    <col min="1286" max="1286" width="11.625" customWidth="1"/>
    <col min="1287" max="1287" width="10.375" customWidth="1"/>
    <col min="1288" max="1288" width="8.75" customWidth="1"/>
    <col min="1289" max="1290" width="14" customWidth="1"/>
    <col min="1537" max="1537" width="21.5" customWidth="1"/>
    <col min="1538" max="1539" width="9.375" customWidth="1"/>
    <col min="1540" max="1540" width="9.75" customWidth="1"/>
    <col min="1541" max="1541" width="11.75" customWidth="1"/>
    <col min="1542" max="1542" width="11.625" customWidth="1"/>
    <col min="1543" max="1543" width="10.375" customWidth="1"/>
    <col min="1544" max="1544" width="8.75" customWidth="1"/>
    <col min="1545" max="1546" width="14" customWidth="1"/>
    <col min="1793" max="1793" width="21.5" customWidth="1"/>
    <col min="1794" max="1795" width="9.375" customWidth="1"/>
    <col min="1796" max="1796" width="9.75" customWidth="1"/>
    <col min="1797" max="1797" width="11.75" customWidth="1"/>
    <col min="1798" max="1798" width="11.625" customWidth="1"/>
    <col min="1799" max="1799" width="10.375" customWidth="1"/>
    <col min="1800" max="1800" width="8.75" customWidth="1"/>
    <col min="1801" max="1802" width="14" customWidth="1"/>
    <col min="2049" max="2049" width="21.5" customWidth="1"/>
    <col min="2050" max="2051" width="9.375" customWidth="1"/>
    <col min="2052" max="2052" width="9.75" customWidth="1"/>
    <col min="2053" max="2053" width="11.75" customWidth="1"/>
    <col min="2054" max="2054" width="11.625" customWidth="1"/>
    <col min="2055" max="2055" width="10.375" customWidth="1"/>
    <col min="2056" max="2056" width="8.75" customWidth="1"/>
    <col min="2057" max="2058" width="14" customWidth="1"/>
    <col min="2305" max="2305" width="21.5" customWidth="1"/>
    <col min="2306" max="2307" width="9.375" customWidth="1"/>
    <col min="2308" max="2308" width="9.75" customWidth="1"/>
    <col min="2309" max="2309" width="11.75" customWidth="1"/>
    <col min="2310" max="2310" width="11.625" customWidth="1"/>
    <col min="2311" max="2311" width="10.375" customWidth="1"/>
    <col min="2312" max="2312" width="8.75" customWidth="1"/>
    <col min="2313" max="2314" width="14" customWidth="1"/>
    <col min="2561" max="2561" width="21.5" customWidth="1"/>
    <col min="2562" max="2563" width="9.375" customWidth="1"/>
    <col min="2564" max="2564" width="9.75" customWidth="1"/>
    <col min="2565" max="2565" width="11.75" customWidth="1"/>
    <col min="2566" max="2566" width="11.625" customWidth="1"/>
    <col min="2567" max="2567" width="10.375" customWidth="1"/>
    <col min="2568" max="2568" width="8.75" customWidth="1"/>
    <col min="2569" max="2570" width="14" customWidth="1"/>
    <col min="2817" max="2817" width="21.5" customWidth="1"/>
    <col min="2818" max="2819" width="9.375" customWidth="1"/>
    <col min="2820" max="2820" width="9.75" customWidth="1"/>
    <col min="2821" max="2821" width="11.75" customWidth="1"/>
    <col min="2822" max="2822" width="11.625" customWidth="1"/>
    <col min="2823" max="2823" width="10.375" customWidth="1"/>
    <col min="2824" max="2824" width="8.75" customWidth="1"/>
    <col min="2825" max="2826" width="14" customWidth="1"/>
    <col min="3073" max="3073" width="21.5" customWidth="1"/>
    <col min="3074" max="3075" width="9.375" customWidth="1"/>
    <col min="3076" max="3076" width="9.75" customWidth="1"/>
    <col min="3077" max="3077" width="11.75" customWidth="1"/>
    <col min="3078" max="3078" width="11.625" customWidth="1"/>
    <col min="3079" max="3079" width="10.375" customWidth="1"/>
    <col min="3080" max="3080" width="8.75" customWidth="1"/>
    <col min="3081" max="3082" width="14" customWidth="1"/>
    <col min="3329" max="3329" width="21.5" customWidth="1"/>
    <col min="3330" max="3331" width="9.375" customWidth="1"/>
    <col min="3332" max="3332" width="9.75" customWidth="1"/>
    <col min="3333" max="3333" width="11.75" customWidth="1"/>
    <col min="3334" max="3334" width="11.625" customWidth="1"/>
    <col min="3335" max="3335" width="10.375" customWidth="1"/>
    <col min="3336" max="3336" width="8.75" customWidth="1"/>
    <col min="3337" max="3338" width="14" customWidth="1"/>
    <col min="3585" max="3585" width="21.5" customWidth="1"/>
    <col min="3586" max="3587" width="9.375" customWidth="1"/>
    <col min="3588" max="3588" width="9.75" customWidth="1"/>
    <col min="3589" max="3589" width="11.75" customWidth="1"/>
    <col min="3590" max="3590" width="11.625" customWidth="1"/>
    <col min="3591" max="3591" width="10.375" customWidth="1"/>
    <col min="3592" max="3592" width="8.75" customWidth="1"/>
    <col min="3593" max="3594" width="14" customWidth="1"/>
    <col min="3841" max="3841" width="21.5" customWidth="1"/>
    <col min="3842" max="3843" width="9.375" customWidth="1"/>
    <col min="3844" max="3844" width="9.75" customWidth="1"/>
    <col min="3845" max="3845" width="11.75" customWidth="1"/>
    <col min="3846" max="3846" width="11.625" customWidth="1"/>
    <col min="3847" max="3847" width="10.375" customWidth="1"/>
    <col min="3848" max="3848" width="8.75" customWidth="1"/>
    <col min="3849" max="3850" width="14" customWidth="1"/>
    <col min="4097" max="4097" width="21.5" customWidth="1"/>
    <col min="4098" max="4099" width="9.375" customWidth="1"/>
    <col min="4100" max="4100" width="9.75" customWidth="1"/>
    <col min="4101" max="4101" width="11.75" customWidth="1"/>
    <col min="4102" max="4102" width="11.625" customWidth="1"/>
    <col min="4103" max="4103" width="10.375" customWidth="1"/>
    <col min="4104" max="4104" width="8.75" customWidth="1"/>
    <col min="4105" max="4106" width="14" customWidth="1"/>
    <col min="4353" max="4353" width="21.5" customWidth="1"/>
    <col min="4354" max="4355" width="9.375" customWidth="1"/>
    <col min="4356" max="4356" width="9.75" customWidth="1"/>
    <col min="4357" max="4357" width="11.75" customWidth="1"/>
    <col min="4358" max="4358" width="11.625" customWidth="1"/>
    <col min="4359" max="4359" width="10.375" customWidth="1"/>
    <col min="4360" max="4360" width="8.75" customWidth="1"/>
    <col min="4361" max="4362" width="14" customWidth="1"/>
    <col min="4609" max="4609" width="21.5" customWidth="1"/>
    <col min="4610" max="4611" width="9.375" customWidth="1"/>
    <col min="4612" max="4612" width="9.75" customWidth="1"/>
    <col min="4613" max="4613" width="11.75" customWidth="1"/>
    <col min="4614" max="4614" width="11.625" customWidth="1"/>
    <col min="4615" max="4615" width="10.375" customWidth="1"/>
    <col min="4616" max="4616" width="8.75" customWidth="1"/>
    <col min="4617" max="4618" width="14" customWidth="1"/>
    <col min="4865" max="4865" width="21.5" customWidth="1"/>
    <col min="4866" max="4867" width="9.375" customWidth="1"/>
    <col min="4868" max="4868" width="9.75" customWidth="1"/>
    <col min="4869" max="4869" width="11.75" customWidth="1"/>
    <col min="4870" max="4870" width="11.625" customWidth="1"/>
    <col min="4871" max="4871" width="10.375" customWidth="1"/>
    <col min="4872" max="4872" width="8.75" customWidth="1"/>
    <col min="4873" max="4874" width="14" customWidth="1"/>
    <col min="5121" max="5121" width="21.5" customWidth="1"/>
    <col min="5122" max="5123" width="9.375" customWidth="1"/>
    <col min="5124" max="5124" width="9.75" customWidth="1"/>
    <col min="5125" max="5125" width="11.75" customWidth="1"/>
    <col min="5126" max="5126" width="11.625" customWidth="1"/>
    <col min="5127" max="5127" width="10.375" customWidth="1"/>
    <col min="5128" max="5128" width="8.75" customWidth="1"/>
    <col min="5129" max="5130" width="14" customWidth="1"/>
    <col min="5377" max="5377" width="21.5" customWidth="1"/>
    <col min="5378" max="5379" width="9.375" customWidth="1"/>
    <col min="5380" max="5380" width="9.75" customWidth="1"/>
    <col min="5381" max="5381" width="11.75" customWidth="1"/>
    <col min="5382" max="5382" width="11.625" customWidth="1"/>
    <col min="5383" max="5383" width="10.375" customWidth="1"/>
    <col min="5384" max="5384" width="8.75" customWidth="1"/>
    <col min="5385" max="5386" width="14" customWidth="1"/>
    <col min="5633" max="5633" width="21.5" customWidth="1"/>
    <col min="5634" max="5635" width="9.375" customWidth="1"/>
    <col min="5636" max="5636" width="9.75" customWidth="1"/>
    <col min="5637" max="5637" width="11.75" customWidth="1"/>
    <col min="5638" max="5638" width="11.625" customWidth="1"/>
    <col min="5639" max="5639" width="10.375" customWidth="1"/>
    <col min="5640" max="5640" width="8.75" customWidth="1"/>
    <col min="5641" max="5642" width="14" customWidth="1"/>
    <col min="5889" max="5889" width="21.5" customWidth="1"/>
    <col min="5890" max="5891" width="9.375" customWidth="1"/>
    <col min="5892" max="5892" width="9.75" customWidth="1"/>
    <col min="5893" max="5893" width="11.75" customWidth="1"/>
    <col min="5894" max="5894" width="11.625" customWidth="1"/>
    <col min="5895" max="5895" width="10.375" customWidth="1"/>
    <col min="5896" max="5896" width="8.75" customWidth="1"/>
    <col min="5897" max="5898" width="14" customWidth="1"/>
    <col min="6145" max="6145" width="21.5" customWidth="1"/>
    <col min="6146" max="6147" width="9.375" customWidth="1"/>
    <col min="6148" max="6148" width="9.75" customWidth="1"/>
    <col min="6149" max="6149" width="11.75" customWidth="1"/>
    <col min="6150" max="6150" width="11.625" customWidth="1"/>
    <col min="6151" max="6151" width="10.375" customWidth="1"/>
    <col min="6152" max="6152" width="8.75" customWidth="1"/>
    <col min="6153" max="6154" width="14" customWidth="1"/>
    <col min="6401" max="6401" width="21.5" customWidth="1"/>
    <col min="6402" max="6403" width="9.375" customWidth="1"/>
    <col min="6404" max="6404" width="9.75" customWidth="1"/>
    <col min="6405" max="6405" width="11.75" customWidth="1"/>
    <col min="6406" max="6406" width="11.625" customWidth="1"/>
    <col min="6407" max="6407" width="10.375" customWidth="1"/>
    <col min="6408" max="6408" width="8.75" customWidth="1"/>
    <col min="6409" max="6410" width="14" customWidth="1"/>
    <col min="6657" max="6657" width="21.5" customWidth="1"/>
    <col min="6658" max="6659" width="9.375" customWidth="1"/>
    <col min="6660" max="6660" width="9.75" customWidth="1"/>
    <col min="6661" max="6661" width="11.75" customWidth="1"/>
    <col min="6662" max="6662" width="11.625" customWidth="1"/>
    <col min="6663" max="6663" width="10.375" customWidth="1"/>
    <col min="6664" max="6664" width="8.75" customWidth="1"/>
    <col min="6665" max="6666" width="14" customWidth="1"/>
    <col min="6913" max="6913" width="21.5" customWidth="1"/>
    <col min="6914" max="6915" width="9.375" customWidth="1"/>
    <col min="6916" max="6916" width="9.75" customWidth="1"/>
    <col min="6917" max="6917" width="11.75" customWidth="1"/>
    <col min="6918" max="6918" width="11.625" customWidth="1"/>
    <col min="6919" max="6919" width="10.375" customWidth="1"/>
    <col min="6920" max="6920" width="8.75" customWidth="1"/>
    <col min="6921" max="6922" width="14" customWidth="1"/>
    <col min="7169" max="7169" width="21.5" customWidth="1"/>
    <col min="7170" max="7171" width="9.375" customWidth="1"/>
    <col min="7172" max="7172" width="9.75" customWidth="1"/>
    <col min="7173" max="7173" width="11.75" customWidth="1"/>
    <col min="7174" max="7174" width="11.625" customWidth="1"/>
    <col min="7175" max="7175" width="10.375" customWidth="1"/>
    <col min="7176" max="7176" width="8.75" customWidth="1"/>
    <col min="7177" max="7178" width="14" customWidth="1"/>
    <col min="7425" max="7425" width="21.5" customWidth="1"/>
    <col min="7426" max="7427" width="9.375" customWidth="1"/>
    <col min="7428" max="7428" width="9.75" customWidth="1"/>
    <col min="7429" max="7429" width="11.75" customWidth="1"/>
    <col min="7430" max="7430" width="11.625" customWidth="1"/>
    <col min="7431" max="7431" width="10.375" customWidth="1"/>
    <col min="7432" max="7432" width="8.75" customWidth="1"/>
    <col min="7433" max="7434" width="14" customWidth="1"/>
    <col min="7681" max="7681" width="21.5" customWidth="1"/>
    <col min="7682" max="7683" width="9.375" customWidth="1"/>
    <col min="7684" max="7684" width="9.75" customWidth="1"/>
    <col min="7685" max="7685" width="11.75" customWidth="1"/>
    <col min="7686" max="7686" width="11.625" customWidth="1"/>
    <col min="7687" max="7687" width="10.375" customWidth="1"/>
    <col min="7688" max="7688" width="8.75" customWidth="1"/>
    <col min="7689" max="7690" width="14" customWidth="1"/>
    <col min="7937" max="7937" width="21.5" customWidth="1"/>
    <col min="7938" max="7939" width="9.375" customWidth="1"/>
    <col min="7940" max="7940" width="9.75" customWidth="1"/>
    <col min="7941" max="7941" width="11.75" customWidth="1"/>
    <col min="7942" max="7942" width="11.625" customWidth="1"/>
    <col min="7943" max="7943" width="10.375" customWidth="1"/>
    <col min="7944" max="7944" width="8.75" customWidth="1"/>
    <col min="7945" max="7946" width="14" customWidth="1"/>
    <col min="8193" max="8193" width="21.5" customWidth="1"/>
    <col min="8194" max="8195" width="9.375" customWidth="1"/>
    <col min="8196" max="8196" width="9.75" customWidth="1"/>
    <col min="8197" max="8197" width="11.75" customWidth="1"/>
    <col min="8198" max="8198" width="11.625" customWidth="1"/>
    <col min="8199" max="8199" width="10.375" customWidth="1"/>
    <col min="8200" max="8200" width="8.75" customWidth="1"/>
    <col min="8201" max="8202" width="14" customWidth="1"/>
    <col min="8449" max="8449" width="21.5" customWidth="1"/>
    <col min="8450" max="8451" width="9.375" customWidth="1"/>
    <col min="8452" max="8452" width="9.75" customWidth="1"/>
    <col min="8453" max="8453" width="11.75" customWidth="1"/>
    <col min="8454" max="8454" width="11.625" customWidth="1"/>
    <col min="8455" max="8455" width="10.375" customWidth="1"/>
    <col min="8456" max="8456" width="8.75" customWidth="1"/>
    <col min="8457" max="8458" width="14" customWidth="1"/>
    <col min="8705" max="8705" width="21.5" customWidth="1"/>
    <col min="8706" max="8707" width="9.375" customWidth="1"/>
    <col min="8708" max="8708" width="9.75" customWidth="1"/>
    <col min="8709" max="8709" width="11.75" customWidth="1"/>
    <col min="8710" max="8710" width="11.625" customWidth="1"/>
    <col min="8711" max="8711" width="10.375" customWidth="1"/>
    <col min="8712" max="8712" width="8.75" customWidth="1"/>
    <col min="8713" max="8714" width="14" customWidth="1"/>
    <col min="8961" max="8961" width="21.5" customWidth="1"/>
    <col min="8962" max="8963" width="9.375" customWidth="1"/>
    <col min="8964" max="8964" width="9.75" customWidth="1"/>
    <col min="8965" max="8965" width="11.75" customWidth="1"/>
    <col min="8966" max="8966" width="11.625" customWidth="1"/>
    <col min="8967" max="8967" width="10.375" customWidth="1"/>
    <col min="8968" max="8968" width="8.75" customWidth="1"/>
    <col min="8969" max="8970" width="14" customWidth="1"/>
    <col min="9217" max="9217" width="21.5" customWidth="1"/>
    <col min="9218" max="9219" width="9.375" customWidth="1"/>
    <col min="9220" max="9220" width="9.75" customWidth="1"/>
    <col min="9221" max="9221" width="11.75" customWidth="1"/>
    <col min="9222" max="9222" width="11.625" customWidth="1"/>
    <col min="9223" max="9223" width="10.375" customWidth="1"/>
    <col min="9224" max="9224" width="8.75" customWidth="1"/>
    <col min="9225" max="9226" width="14" customWidth="1"/>
    <col min="9473" max="9473" width="21.5" customWidth="1"/>
    <col min="9474" max="9475" width="9.375" customWidth="1"/>
    <col min="9476" max="9476" width="9.75" customWidth="1"/>
    <col min="9477" max="9477" width="11.75" customWidth="1"/>
    <col min="9478" max="9478" width="11.625" customWidth="1"/>
    <col min="9479" max="9479" width="10.375" customWidth="1"/>
    <col min="9480" max="9480" width="8.75" customWidth="1"/>
    <col min="9481" max="9482" width="14" customWidth="1"/>
    <col min="9729" max="9729" width="21.5" customWidth="1"/>
    <col min="9730" max="9731" width="9.375" customWidth="1"/>
    <col min="9732" max="9732" width="9.75" customWidth="1"/>
    <col min="9733" max="9733" width="11.75" customWidth="1"/>
    <col min="9734" max="9734" width="11.625" customWidth="1"/>
    <col min="9735" max="9735" width="10.375" customWidth="1"/>
    <col min="9736" max="9736" width="8.75" customWidth="1"/>
    <col min="9737" max="9738" width="14" customWidth="1"/>
    <col min="9985" max="9985" width="21.5" customWidth="1"/>
    <col min="9986" max="9987" width="9.375" customWidth="1"/>
    <col min="9988" max="9988" width="9.75" customWidth="1"/>
    <col min="9989" max="9989" width="11.75" customWidth="1"/>
    <col min="9990" max="9990" width="11.625" customWidth="1"/>
    <col min="9991" max="9991" width="10.375" customWidth="1"/>
    <col min="9992" max="9992" width="8.75" customWidth="1"/>
    <col min="9993" max="9994" width="14" customWidth="1"/>
    <col min="10241" max="10241" width="21.5" customWidth="1"/>
    <col min="10242" max="10243" width="9.375" customWidth="1"/>
    <col min="10244" max="10244" width="9.75" customWidth="1"/>
    <col min="10245" max="10245" width="11.75" customWidth="1"/>
    <col min="10246" max="10246" width="11.625" customWidth="1"/>
    <col min="10247" max="10247" width="10.375" customWidth="1"/>
    <col min="10248" max="10248" width="8.75" customWidth="1"/>
    <col min="10249" max="10250" width="14" customWidth="1"/>
    <col min="10497" max="10497" width="21.5" customWidth="1"/>
    <col min="10498" max="10499" width="9.375" customWidth="1"/>
    <col min="10500" max="10500" width="9.75" customWidth="1"/>
    <col min="10501" max="10501" width="11.75" customWidth="1"/>
    <col min="10502" max="10502" width="11.625" customWidth="1"/>
    <col min="10503" max="10503" width="10.375" customWidth="1"/>
    <col min="10504" max="10504" width="8.75" customWidth="1"/>
    <col min="10505" max="10506" width="14" customWidth="1"/>
    <col min="10753" max="10753" width="21.5" customWidth="1"/>
    <col min="10754" max="10755" width="9.375" customWidth="1"/>
    <col min="10756" max="10756" width="9.75" customWidth="1"/>
    <col min="10757" max="10757" width="11.75" customWidth="1"/>
    <col min="10758" max="10758" width="11.625" customWidth="1"/>
    <col min="10759" max="10759" width="10.375" customWidth="1"/>
    <col min="10760" max="10760" width="8.75" customWidth="1"/>
    <col min="10761" max="10762" width="14" customWidth="1"/>
    <col min="11009" max="11009" width="21.5" customWidth="1"/>
    <col min="11010" max="11011" width="9.375" customWidth="1"/>
    <col min="11012" max="11012" width="9.75" customWidth="1"/>
    <col min="11013" max="11013" width="11.75" customWidth="1"/>
    <col min="11014" max="11014" width="11.625" customWidth="1"/>
    <col min="11015" max="11015" width="10.375" customWidth="1"/>
    <col min="11016" max="11016" width="8.75" customWidth="1"/>
    <col min="11017" max="11018" width="14" customWidth="1"/>
    <col min="11265" max="11265" width="21.5" customWidth="1"/>
    <col min="11266" max="11267" width="9.375" customWidth="1"/>
    <col min="11268" max="11268" width="9.75" customWidth="1"/>
    <col min="11269" max="11269" width="11.75" customWidth="1"/>
    <col min="11270" max="11270" width="11.625" customWidth="1"/>
    <col min="11271" max="11271" width="10.375" customWidth="1"/>
    <col min="11272" max="11272" width="8.75" customWidth="1"/>
    <col min="11273" max="11274" width="14" customWidth="1"/>
    <col min="11521" max="11521" width="21.5" customWidth="1"/>
    <col min="11522" max="11523" width="9.375" customWidth="1"/>
    <col min="11524" max="11524" width="9.75" customWidth="1"/>
    <col min="11525" max="11525" width="11.75" customWidth="1"/>
    <col min="11526" max="11526" width="11.625" customWidth="1"/>
    <col min="11527" max="11527" width="10.375" customWidth="1"/>
    <col min="11528" max="11528" width="8.75" customWidth="1"/>
    <col min="11529" max="11530" width="14" customWidth="1"/>
    <col min="11777" max="11777" width="21.5" customWidth="1"/>
    <col min="11778" max="11779" width="9.375" customWidth="1"/>
    <col min="11780" max="11780" width="9.75" customWidth="1"/>
    <col min="11781" max="11781" width="11.75" customWidth="1"/>
    <col min="11782" max="11782" width="11.625" customWidth="1"/>
    <col min="11783" max="11783" width="10.375" customWidth="1"/>
    <col min="11784" max="11784" width="8.75" customWidth="1"/>
    <col min="11785" max="11786" width="14" customWidth="1"/>
    <col min="12033" max="12033" width="21.5" customWidth="1"/>
    <col min="12034" max="12035" width="9.375" customWidth="1"/>
    <col min="12036" max="12036" width="9.75" customWidth="1"/>
    <col min="12037" max="12037" width="11.75" customWidth="1"/>
    <col min="12038" max="12038" width="11.625" customWidth="1"/>
    <col min="12039" max="12039" width="10.375" customWidth="1"/>
    <col min="12040" max="12040" width="8.75" customWidth="1"/>
    <col min="12041" max="12042" width="14" customWidth="1"/>
    <col min="12289" max="12289" width="21.5" customWidth="1"/>
    <col min="12290" max="12291" width="9.375" customWidth="1"/>
    <col min="12292" max="12292" width="9.75" customWidth="1"/>
    <col min="12293" max="12293" width="11.75" customWidth="1"/>
    <col min="12294" max="12294" width="11.625" customWidth="1"/>
    <col min="12295" max="12295" width="10.375" customWidth="1"/>
    <col min="12296" max="12296" width="8.75" customWidth="1"/>
    <col min="12297" max="12298" width="14" customWidth="1"/>
    <col min="12545" max="12545" width="21.5" customWidth="1"/>
    <col min="12546" max="12547" width="9.375" customWidth="1"/>
    <col min="12548" max="12548" width="9.75" customWidth="1"/>
    <col min="12549" max="12549" width="11.75" customWidth="1"/>
    <col min="12550" max="12550" width="11.625" customWidth="1"/>
    <col min="12551" max="12551" width="10.375" customWidth="1"/>
    <col min="12552" max="12552" width="8.75" customWidth="1"/>
    <col min="12553" max="12554" width="14" customWidth="1"/>
    <col min="12801" max="12801" width="21.5" customWidth="1"/>
    <col min="12802" max="12803" width="9.375" customWidth="1"/>
    <col min="12804" max="12804" width="9.75" customWidth="1"/>
    <col min="12805" max="12805" width="11.75" customWidth="1"/>
    <col min="12806" max="12806" width="11.625" customWidth="1"/>
    <col min="12807" max="12807" width="10.375" customWidth="1"/>
    <col min="12808" max="12808" width="8.75" customWidth="1"/>
    <col min="12809" max="12810" width="14" customWidth="1"/>
    <col min="13057" max="13057" width="21.5" customWidth="1"/>
    <col min="13058" max="13059" width="9.375" customWidth="1"/>
    <col min="13060" max="13060" width="9.75" customWidth="1"/>
    <col min="13061" max="13061" width="11.75" customWidth="1"/>
    <col min="13062" max="13062" width="11.625" customWidth="1"/>
    <col min="13063" max="13063" width="10.375" customWidth="1"/>
    <col min="13064" max="13064" width="8.75" customWidth="1"/>
    <col min="13065" max="13066" width="14" customWidth="1"/>
    <col min="13313" max="13313" width="21.5" customWidth="1"/>
    <col min="13314" max="13315" width="9.375" customWidth="1"/>
    <col min="13316" max="13316" width="9.75" customWidth="1"/>
    <col min="13317" max="13317" width="11.75" customWidth="1"/>
    <col min="13318" max="13318" width="11.625" customWidth="1"/>
    <col min="13319" max="13319" width="10.375" customWidth="1"/>
    <col min="13320" max="13320" width="8.75" customWidth="1"/>
    <col min="13321" max="13322" width="14" customWidth="1"/>
    <col min="13569" max="13569" width="21.5" customWidth="1"/>
    <col min="13570" max="13571" width="9.375" customWidth="1"/>
    <col min="13572" max="13572" width="9.75" customWidth="1"/>
    <col min="13573" max="13573" width="11.75" customWidth="1"/>
    <col min="13574" max="13574" width="11.625" customWidth="1"/>
    <col min="13575" max="13575" width="10.375" customWidth="1"/>
    <col min="13576" max="13576" width="8.75" customWidth="1"/>
    <col min="13577" max="13578" width="14" customWidth="1"/>
    <col min="13825" max="13825" width="21.5" customWidth="1"/>
    <col min="13826" max="13827" width="9.375" customWidth="1"/>
    <col min="13828" max="13828" width="9.75" customWidth="1"/>
    <col min="13829" max="13829" width="11.75" customWidth="1"/>
    <col min="13830" max="13830" width="11.625" customWidth="1"/>
    <col min="13831" max="13831" width="10.375" customWidth="1"/>
    <col min="13832" max="13832" width="8.75" customWidth="1"/>
    <col min="13833" max="13834" width="14" customWidth="1"/>
    <col min="14081" max="14081" width="21.5" customWidth="1"/>
    <col min="14082" max="14083" width="9.375" customWidth="1"/>
    <col min="14084" max="14084" width="9.75" customWidth="1"/>
    <col min="14085" max="14085" width="11.75" customWidth="1"/>
    <col min="14086" max="14086" width="11.625" customWidth="1"/>
    <col min="14087" max="14087" width="10.375" customWidth="1"/>
    <col min="14088" max="14088" width="8.75" customWidth="1"/>
    <col min="14089" max="14090" width="14" customWidth="1"/>
    <col min="14337" max="14337" width="21.5" customWidth="1"/>
    <col min="14338" max="14339" width="9.375" customWidth="1"/>
    <col min="14340" max="14340" width="9.75" customWidth="1"/>
    <col min="14341" max="14341" width="11.75" customWidth="1"/>
    <col min="14342" max="14342" width="11.625" customWidth="1"/>
    <col min="14343" max="14343" width="10.375" customWidth="1"/>
    <col min="14344" max="14344" width="8.75" customWidth="1"/>
    <col min="14345" max="14346" width="14" customWidth="1"/>
    <col min="14593" max="14593" width="21.5" customWidth="1"/>
    <col min="14594" max="14595" width="9.375" customWidth="1"/>
    <col min="14596" max="14596" width="9.75" customWidth="1"/>
    <col min="14597" max="14597" width="11.75" customWidth="1"/>
    <col min="14598" max="14598" width="11.625" customWidth="1"/>
    <col min="14599" max="14599" width="10.375" customWidth="1"/>
    <col min="14600" max="14600" width="8.75" customWidth="1"/>
    <col min="14601" max="14602" width="14" customWidth="1"/>
    <col min="14849" max="14849" width="21.5" customWidth="1"/>
    <col min="14850" max="14851" width="9.375" customWidth="1"/>
    <col min="14852" max="14852" width="9.75" customWidth="1"/>
    <col min="14853" max="14853" width="11.75" customWidth="1"/>
    <col min="14854" max="14854" width="11.625" customWidth="1"/>
    <col min="14855" max="14855" width="10.375" customWidth="1"/>
    <col min="14856" max="14856" width="8.75" customWidth="1"/>
    <col min="14857" max="14858" width="14" customWidth="1"/>
    <col min="15105" max="15105" width="21.5" customWidth="1"/>
    <col min="15106" max="15107" width="9.375" customWidth="1"/>
    <col min="15108" max="15108" width="9.75" customWidth="1"/>
    <col min="15109" max="15109" width="11.75" customWidth="1"/>
    <col min="15110" max="15110" width="11.625" customWidth="1"/>
    <col min="15111" max="15111" width="10.375" customWidth="1"/>
    <col min="15112" max="15112" width="8.75" customWidth="1"/>
    <col min="15113" max="15114" width="14" customWidth="1"/>
    <col min="15361" max="15361" width="21.5" customWidth="1"/>
    <col min="15362" max="15363" width="9.375" customWidth="1"/>
    <col min="15364" max="15364" width="9.75" customWidth="1"/>
    <col min="15365" max="15365" width="11.75" customWidth="1"/>
    <col min="15366" max="15366" width="11.625" customWidth="1"/>
    <col min="15367" max="15367" width="10.375" customWidth="1"/>
    <col min="15368" max="15368" width="8.75" customWidth="1"/>
    <col min="15369" max="15370" width="14" customWidth="1"/>
    <col min="15617" max="15617" width="21.5" customWidth="1"/>
    <col min="15618" max="15619" width="9.375" customWidth="1"/>
    <col min="15620" max="15620" width="9.75" customWidth="1"/>
    <col min="15621" max="15621" width="11.75" customWidth="1"/>
    <col min="15622" max="15622" width="11.625" customWidth="1"/>
    <col min="15623" max="15623" width="10.375" customWidth="1"/>
    <col min="15624" max="15624" width="8.75" customWidth="1"/>
    <col min="15625" max="15626" width="14" customWidth="1"/>
    <col min="15873" max="15873" width="21.5" customWidth="1"/>
    <col min="15874" max="15875" width="9.375" customWidth="1"/>
    <col min="15876" max="15876" width="9.75" customWidth="1"/>
    <col min="15877" max="15877" width="11.75" customWidth="1"/>
    <col min="15878" max="15878" width="11.625" customWidth="1"/>
    <col min="15879" max="15879" width="10.375" customWidth="1"/>
    <col min="15880" max="15880" width="8.75" customWidth="1"/>
    <col min="15881" max="15882" width="14" customWidth="1"/>
    <col min="16129" max="16129" width="21.5" customWidth="1"/>
    <col min="16130" max="16131" width="9.375" customWidth="1"/>
    <col min="16132" max="16132" width="9.75" customWidth="1"/>
    <col min="16133" max="16133" width="11.75" customWidth="1"/>
    <col min="16134" max="16134" width="11.625" customWidth="1"/>
    <col min="16135" max="16135" width="10.375" customWidth="1"/>
    <col min="16136" max="16136" width="8.75" customWidth="1"/>
    <col min="16137" max="16138" width="14" customWidth="1"/>
  </cols>
  <sheetData>
    <row r="1" spans="1:11" ht="21">
      <c r="A1" s="76" t="s">
        <v>60</v>
      </c>
      <c r="B1" s="76"/>
      <c r="C1" s="76"/>
      <c r="D1" s="76"/>
      <c r="E1" s="76"/>
      <c r="F1" s="76"/>
      <c r="G1" s="76"/>
      <c r="H1" s="76"/>
      <c r="I1" s="76"/>
      <c r="J1" s="76"/>
      <c r="K1" s="1"/>
    </row>
    <row r="2" spans="1:11" s="3" customFormat="1" ht="48.75" customHeight="1">
      <c r="A2" s="77"/>
      <c r="B2" s="78" t="s">
        <v>1</v>
      </c>
      <c r="C2" s="78" t="s">
        <v>2</v>
      </c>
      <c r="D2" s="80" t="s">
        <v>3</v>
      </c>
      <c r="E2" s="80" t="s">
        <v>4</v>
      </c>
      <c r="F2" s="83" t="s">
        <v>5</v>
      </c>
      <c r="G2" s="2" t="s">
        <v>6</v>
      </c>
      <c r="H2" s="85" t="s">
        <v>6</v>
      </c>
      <c r="I2" s="87" t="s">
        <v>61</v>
      </c>
      <c r="J2" s="87" t="s">
        <v>57</v>
      </c>
    </row>
    <row r="3" spans="1:11" s="3" customFormat="1" ht="68.25" customHeight="1">
      <c r="A3" s="77"/>
      <c r="B3" s="79"/>
      <c r="C3" s="79"/>
      <c r="D3" s="81"/>
      <c r="E3" s="82"/>
      <c r="F3" s="84"/>
      <c r="G3" s="4">
        <f>ROUNDDOWN(B39*0.03,0)</f>
        <v>82</v>
      </c>
      <c r="H3" s="86"/>
      <c r="I3" s="88"/>
      <c r="J3" s="88"/>
    </row>
    <row r="4" spans="1:11" ht="20.100000000000001" customHeight="1">
      <c r="A4" s="5" t="s">
        <v>9</v>
      </c>
      <c r="B4" s="6">
        <v>214</v>
      </c>
      <c r="C4" s="6">
        <v>4</v>
      </c>
      <c r="D4" s="6">
        <v>6</v>
      </c>
      <c r="E4" s="7">
        <f>D4/B4</f>
        <v>2.8037383177570093E-2</v>
      </c>
      <c r="F4" s="7">
        <f t="shared" ref="F4:F37" si="0">B4/$B$39</f>
        <v>7.8045222465353753E-2</v>
      </c>
      <c r="G4" s="8">
        <f>F4*$G$3</f>
        <v>6.3997082421590079</v>
      </c>
      <c r="H4" s="9">
        <f>ROUND(G4,0)</f>
        <v>6</v>
      </c>
      <c r="I4" s="10">
        <f>D4-H4</f>
        <v>0</v>
      </c>
      <c r="J4" s="10">
        <v>1.5</v>
      </c>
    </row>
    <row r="5" spans="1:11" ht="20.100000000000001" customHeight="1">
      <c r="A5" s="11" t="s">
        <v>10</v>
      </c>
      <c r="B5" s="12">
        <v>639.5</v>
      </c>
      <c r="C5" s="12">
        <v>15.5</v>
      </c>
      <c r="D5" s="12">
        <v>17.5</v>
      </c>
      <c r="E5" s="13">
        <f t="shared" ref="E5:E37" si="1">D5/B5</f>
        <v>2.7365129007036748E-2</v>
      </c>
      <c r="F5" s="13">
        <f t="shared" si="0"/>
        <v>0.23322392414296134</v>
      </c>
      <c r="G5" s="14">
        <f t="shared" ref="G5:G23" si="2">F5*$G$3</f>
        <v>19.124361779722829</v>
      </c>
      <c r="H5" s="15">
        <f t="shared" ref="H5:H36" si="3">ROUND(G5,0)</f>
        <v>19</v>
      </c>
      <c r="I5" s="16">
        <f t="shared" ref="I5:I37" si="4">D5-H5</f>
        <v>-1.5</v>
      </c>
      <c r="J5" s="16">
        <v>-0.5</v>
      </c>
    </row>
    <row r="6" spans="1:11" s="48" customFormat="1" ht="20.100000000000001" customHeight="1">
      <c r="A6" s="41" t="s">
        <v>11</v>
      </c>
      <c r="B6" s="42">
        <v>150</v>
      </c>
      <c r="C6" s="42">
        <v>4</v>
      </c>
      <c r="D6" s="42">
        <v>4</v>
      </c>
      <c r="E6" s="43">
        <f t="shared" si="1"/>
        <v>2.6666666666666668E-2</v>
      </c>
      <c r="F6" s="43">
        <f t="shared" si="0"/>
        <v>5.4704595185995623E-2</v>
      </c>
      <c r="G6" s="44">
        <f t="shared" si="2"/>
        <v>4.4857768052516409</v>
      </c>
      <c r="H6" s="45">
        <f t="shared" si="3"/>
        <v>4</v>
      </c>
      <c r="I6" s="46">
        <f t="shared" si="4"/>
        <v>0</v>
      </c>
      <c r="J6" s="47">
        <v>-0.5</v>
      </c>
    </row>
    <row r="7" spans="1:11" s="18" customFormat="1" ht="20.100000000000001" customHeight="1">
      <c r="A7" s="11" t="s">
        <v>12</v>
      </c>
      <c r="B7" s="12">
        <v>253.5</v>
      </c>
      <c r="C7" s="12">
        <v>4.5</v>
      </c>
      <c r="D7" s="12">
        <v>4.5</v>
      </c>
      <c r="E7" s="13">
        <f t="shared" si="1"/>
        <v>1.7751479289940829E-2</v>
      </c>
      <c r="F7" s="13">
        <f t="shared" si="0"/>
        <v>9.245076586433261E-2</v>
      </c>
      <c r="G7" s="14">
        <f t="shared" si="2"/>
        <v>7.5809628008752741</v>
      </c>
      <c r="H7" s="15">
        <f t="shared" si="3"/>
        <v>8</v>
      </c>
      <c r="I7" s="16">
        <f t="shared" si="4"/>
        <v>-3.5</v>
      </c>
      <c r="J7" s="16">
        <v>-1.5</v>
      </c>
    </row>
    <row r="8" spans="1:11" ht="20.100000000000001" customHeight="1">
      <c r="A8" s="5" t="s">
        <v>13</v>
      </c>
      <c r="B8" s="6">
        <v>159</v>
      </c>
      <c r="C8" s="6">
        <v>5</v>
      </c>
      <c r="D8" s="6">
        <v>5</v>
      </c>
      <c r="E8" s="7">
        <f t="shared" si="1"/>
        <v>3.1446540880503145E-2</v>
      </c>
      <c r="F8" s="7">
        <f t="shared" si="0"/>
        <v>5.798687089715536E-2</v>
      </c>
      <c r="G8" s="8">
        <f>F8*$G$3</f>
        <v>4.7549234135667398</v>
      </c>
      <c r="H8" s="9">
        <f t="shared" si="3"/>
        <v>5</v>
      </c>
      <c r="I8" s="19">
        <f t="shared" si="4"/>
        <v>0</v>
      </c>
      <c r="J8" s="19">
        <v>1</v>
      </c>
    </row>
    <row r="9" spans="1:11" ht="20.100000000000001" customHeight="1">
      <c r="A9" s="11" t="s">
        <v>14</v>
      </c>
      <c r="B9" s="12">
        <v>156.5</v>
      </c>
      <c r="C9" s="12">
        <v>3.5</v>
      </c>
      <c r="D9" s="12">
        <v>3.5</v>
      </c>
      <c r="E9" s="13">
        <f t="shared" si="1"/>
        <v>2.2364217252396165E-2</v>
      </c>
      <c r="F9" s="13">
        <f t="shared" si="0"/>
        <v>5.7075127644055437E-2</v>
      </c>
      <c r="G9" s="14">
        <f t="shared" si="2"/>
        <v>4.6801604668125458</v>
      </c>
      <c r="H9" s="15">
        <f t="shared" si="3"/>
        <v>5</v>
      </c>
      <c r="I9" s="16">
        <f t="shared" si="4"/>
        <v>-1.5</v>
      </c>
      <c r="J9" s="16">
        <v>-1</v>
      </c>
    </row>
    <row r="10" spans="1:11" s="49" customFormat="1" ht="20.100000000000001" customHeight="1">
      <c r="A10" s="41" t="s">
        <v>15</v>
      </c>
      <c r="B10" s="42">
        <v>172.5</v>
      </c>
      <c r="C10" s="42">
        <v>4.5</v>
      </c>
      <c r="D10" s="42">
        <v>5.5</v>
      </c>
      <c r="E10" s="43">
        <f t="shared" si="1"/>
        <v>3.1884057971014491E-2</v>
      </c>
      <c r="F10" s="43">
        <f t="shared" si="0"/>
        <v>6.2910284463894961E-2</v>
      </c>
      <c r="G10" s="44">
        <f>F10*$G$3</f>
        <v>5.1586433260393871</v>
      </c>
      <c r="H10" s="45">
        <f t="shared" si="3"/>
        <v>5</v>
      </c>
      <c r="I10" s="46">
        <f t="shared" si="4"/>
        <v>0.5</v>
      </c>
      <c r="J10" s="46">
        <v>0.5</v>
      </c>
    </row>
    <row r="11" spans="1:11" s="50" customFormat="1" ht="20.100000000000001" customHeight="1">
      <c r="A11" s="66" t="s">
        <v>16</v>
      </c>
      <c r="B11" s="15">
        <v>57</v>
      </c>
      <c r="C11" s="15">
        <v>1</v>
      </c>
      <c r="D11" s="15">
        <v>1</v>
      </c>
      <c r="E11" s="13">
        <f t="shared" si="1"/>
        <v>1.7543859649122806E-2</v>
      </c>
      <c r="F11" s="13">
        <f t="shared" si="0"/>
        <v>2.0787746170678335E-2</v>
      </c>
      <c r="G11" s="14">
        <f>F11*$G$3</f>
        <v>1.7045951859956234</v>
      </c>
      <c r="H11" s="15">
        <f t="shared" si="3"/>
        <v>2</v>
      </c>
      <c r="I11" s="16">
        <f>D11-H11</f>
        <v>-1</v>
      </c>
      <c r="J11" s="16">
        <v>-1</v>
      </c>
    </row>
    <row r="12" spans="1:11" s="20" customFormat="1" ht="20.100000000000001" customHeight="1">
      <c r="A12" s="5" t="s">
        <v>17</v>
      </c>
      <c r="B12" s="6">
        <v>97</v>
      </c>
      <c r="C12" s="6">
        <v>3</v>
      </c>
      <c r="D12" s="6">
        <v>4</v>
      </c>
      <c r="E12" s="7">
        <f t="shared" si="1"/>
        <v>4.1237113402061855E-2</v>
      </c>
      <c r="F12" s="7">
        <f t="shared" si="0"/>
        <v>3.5375638220277172E-2</v>
      </c>
      <c r="G12" s="8">
        <f>F12*$G$3</f>
        <v>2.9008023340627282</v>
      </c>
      <c r="H12" s="9">
        <f t="shared" si="3"/>
        <v>3</v>
      </c>
      <c r="I12" s="19">
        <f t="shared" si="4"/>
        <v>1</v>
      </c>
      <c r="J12" s="19">
        <v>1</v>
      </c>
    </row>
    <row r="13" spans="1:11" s="17" customFormat="1" ht="19.5" customHeight="1">
      <c r="A13" s="5" t="s">
        <v>18</v>
      </c>
      <c r="B13" s="6">
        <v>34</v>
      </c>
      <c r="C13" s="6">
        <v>1</v>
      </c>
      <c r="D13" s="6">
        <v>1</v>
      </c>
      <c r="E13" s="7">
        <f t="shared" si="1"/>
        <v>2.9411764705882353E-2</v>
      </c>
      <c r="F13" s="7">
        <f t="shared" si="0"/>
        <v>1.2399708242159009E-2</v>
      </c>
      <c r="G13" s="8">
        <f t="shared" si="2"/>
        <v>1.0167760758570388</v>
      </c>
      <c r="H13" s="9">
        <f t="shared" si="3"/>
        <v>1</v>
      </c>
      <c r="I13" s="19">
        <f t="shared" si="4"/>
        <v>0</v>
      </c>
      <c r="J13" s="10">
        <v>0</v>
      </c>
    </row>
    <row r="14" spans="1:11" ht="20.100000000000001" customHeight="1">
      <c r="A14" s="21" t="s">
        <v>19</v>
      </c>
      <c r="B14" s="6">
        <v>3</v>
      </c>
      <c r="C14" s="6">
        <v>0</v>
      </c>
      <c r="D14" s="6">
        <v>0</v>
      </c>
      <c r="E14" s="7">
        <f t="shared" si="1"/>
        <v>0</v>
      </c>
      <c r="F14" s="7">
        <f t="shared" si="0"/>
        <v>1.0940919037199124E-3</v>
      </c>
      <c r="G14" s="8">
        <f t="shared" si="2"/>
        <v>8.9715536105032814E-2</v>
      </c>
      <c r="H14" s="22">
        <f t="shared" si="3"/>
        <v>0</v>
      </c>
      <c r="I14" s="19">
        <f t="shared" si="4"/>
        <v>0</v>
      </c>
      <c r="J14" s="19">
        <v>0</v>
      </c>
    </row>
    <row r="15" spans="1:11" s="24" customFormat="1" ht="20.100000000000001" customHeight="1">
      <c r="A15" s="11" t="s">
        <v>20</v>
      </c>
      <c r="B15" s="12">
        <v>101.5</v>
      </c>
      <c r="C15" s="12">
        <v>2.5</v>
      </c>
      <c r="D15" s="12">
        <v>2.5</v>
      </c>
      <c r="E15" s="13">
        <f t="shared" si="1"/>
        <v>2.4630541871921183E-2</v>
      </c>
      <c r="F15" s="13">
        <f t="shared" si="0"/>
        <v>3.7016776075857037E-2</v>
      </c>
      <c r="G15" s="14">
        <f t="shared" si="2"/>
        <v>3.0353756382202772</v>
      </c>
      <c r="H15" s="23">
        <f t="shared" si="3"/>
        <v>3</v>
      </c>
      <c r="I15" s="16">
        <f t="shared" si="4"/>
        <v>-0.5</v>
      </c>
      <c r="J15" s="16">
        <v>-0.5</v>
      </c>
    </row>
    <row r="16" spans="1:11" ht="20.100000000000001" customHeight="1">
      <c r="A16" s="5" t="s">
        <v>21</v>
      </c>
      <c r="B16" s="6">
        <v>82</v>
      </c>
      <c r="C16" s="6">
        <v>3</v>
      </c>
      <c r="D16" s="6">
        <v>4</v>
      </c>
      <c r="E16" s="7">
        <f t="shared" si="1"/>
        <v>4.878048780487805E-2</v>
      </c>
      <c r="F16" s="7">
        <f t="shared" si="0"/>
        <v>2.9905178701677606E-2</v>
      </c>
      <c r="G16" s="8">
        <f>F16*$G$3</f>
        <v>2.4522246535375638</v>
      </c>
      <c r="H16" s="22">
        <f t="shared" si="3"/>
        <v>2</v>
      </c>
      <c r="I16" s="19">
        <f t="shared" si="4"/>
        <v>2</v>
      </c>
      <c r="J16" s="19">
        <v>2</v>
      </c>
    </row>
    <row r="17" spans="1:10" ht="20.100000000000001" customHeight="1">
      <c r="A17" s="5" t="s">
        <v>22</v>
      </c>
      <c r="B17" s="6">
        <v>64</v>
      </c>
      <c r="C17" s="6">
        <v>3</v>
      </c>
      <c r="D17" s="6">
        <v>6</v>
      </c>
      <c r="E17" s="7">
        <f t="shared" si="1"/>
        <v>9.375E-2</v>
      </c>
      <c r="F17" s="7">
        <f t="shared" si="0"/>
        <v>2.3340627279358133E-2</v>
      </c>
      <c r="G17" s="8">
        <f t="shared" si="2"/>
        <v>1.913931436907367</v>
      </c>
      <c r="H17" s="22">
        <f t="shared" si="3"/>
        <v>2</v>
      </c>
      <c r="I17" s="19">
        <f t="shared" si="4"/>
        <v>4</v>
      </c>
      <c r="J17" s="19">
        <v>4</v>
      </c>
    </row>
    <row r="18" spans="1:10" s="24" customFormat="1" ht="20.100000000000001" customHeight="1">
      <c r="A18" s="5" t="s">
        <v>23</v>
      </c>
      <c r="B18" s="6">
        <v>48</v>
      </c>
      <c r="C18" s="6">
        <v>2</v>
      </c>
      <c r="D18" s="6">
        <v>3</v>
      </c>
      <c r="E18" s="7">
        <f t="shared" si="1"/>
        <v>6.25E-2</v>
      </c>
      <c r="F18" s="7">
        <f t="shared" si="0"/>
        <v>1.7505470459518599E-2</v>
      </c>
      <c r="G18" s="8">
        <f t="shared" si="2"/>
        <v>1.435448577680525</v>
      </c>
      <c r="H18" s="22">
        <f t="shared" si="3"/>
        <v>1</v>
      </c>
      <c r="I18" s="19">
        <f t="shared" si="4"/>
        <v>2</v>
      </c>
      <c r="J18" s="19">
        <v>2</v>
      </c>
    </row>
    <row r="19" spans="1:10" ht="20.100000000000001" customHeight="1">
      <c r="A19" s="11" t="s">
        <v>24</v>
      </c>
      <c r="B19" s="12">
        <v>22</v>
      </c>
      <c r="C19" s="12">
        <v>0</v>
      </c>
      <c r="D19" s="12">
        <v>0</v>
      </c>
      <c r="E19" s="13">
        <f t="shared" si="1"/>
        <v>0</v>
      </c>
      <c r="F19" s="13">
        <f t="shared" si="0"/>
        <v>8.023340627279359E-3</v>
      </c>
      <c r="G19" s="14">
        <f t="shared" si="2"/>
        <v>0.65791393143690746</v>
      </c>
      <c r="H19" s="23">
        <f t="shared" si="3"/>
        <v>1</v>
      </c>
      <c r="I19" s="16">
        <f t="shared" si="4"/>
        <v>-1</v>
      </c>
      <c r="J19" s="16">
        <v>-1</v>
      </c>
    </row>
    <row r="20" spans="1:10" ht="18.75" customHeight="1">
      <c r="A20" s="5" t="s">
        <v>25</v>
      </c>
      <c r="B20" s="6">
        <v>23</v>
      </c>
      <c r="C20" s="6">
        <v>1</v>
      </c>
      <c r="D20" s="6">
        <v>1</v>
      </c>
      <c r="E20" s="7">
        <f t="shared" si="1"/>
        <v>4.3478260869565216E-2</v>
      </c>
      <c r="F20" s="7">
        <f t="shared" si="0"/>
        <v>8.3880379285193284E-3</v>
      </c>
      <c r="G20" s="8">
        <f>F20*$G$3</f>
        <v>0.68781911013858488</v>
      </c>
      <c r="H20" s="22">
        <f t="shared" si="3"/>
        <v>1</v>
      </c>
      <c r="I20" s="19">
        <f t="shared" si="4"/>
        <v>0</v>
      </c>
      <c r="J20" s="19">
        <v>0</v>
      </c>
    </row>
    <row r="21" spans="1:10" ht="20.100000000000001" customHeight="1">
      <c r="A21" s="5" t="s">
        <v>26</v>
      </c>
      <c r="B21" s="6">
        <v>37</v>
      </c>
      <c r="C21" s="6">
        <v>2</v>
      </c>
      <c r="D21" s="6">
        <v>3</v>
      </c>
      <c r="E21" s="7">
        <f t="shared" si="1"/>
        <v>8.1081081081081086E-2</v>
      </c>
      <c r="F21" s="7">
        <f t="shared" si="0"/>
        <v>1.349380014587892E-2</v>
      </c>
      <c r="G21" s="8">
        <f t="shared" si="2"/>
        <v>1.1064916119620714</v>
      </c>
      <c r="H21" s="22">
        <f t="shared" si="3"/>
        <v>1</v>
      </c>
      <c r="I21" s="19">
        <f t="shared" si="4"/>
        <v>2</v>
      </c>
      <c r="J21" s="19">
        <v>2</v>
      </c>
    </row>
    <row r="22" spans="1:10" ht="20.100000000000001" customHeight="1">
      <c r="A22" s="11" t="s">
        <v>27</v>
      </c>
      <c r="B22" s="12">
        <v>22</v>
      </c>
      <c r="C22" s="12">
        <v>0</v>
      </c>
      <c r="D22" s="12">
        <v>0</v>
      </c>
      <c r="E22" s="13">
        <f t="shared" si="1"/>
        <v>0</v>
      </c>
      <c r="F22" s="13">
        <f t="shared" si="0"/>
        <v>8.023340627279359E-3</v>
      </c>
      <c r="G22" s="14">
        <f>F22*$G$3</f>
        <v>0.65791393143690746</v>
      </c>
      <c r="H22" s="23">
        <f t="shared" si="3"/>
        <v>1</v>
      </c>
      <c r="I22" s="16">
        <f t="shared" si="4"/>
        <v>-1</v>
      </c>
      <c r="J22" s="16">
        <v>-1</v>
      </c>
    </row>
    <row r="23" spans="1:10" ht="20.100000000000001" customHeight="1">
      <c r="A23" s="5" t="s">
        <v>28</v>
      </c>
      <c r="B23" s="6">
        <v>24</v>
      </c>
      <c r="C23" s="6">
        <v>2</v>
      </c>
      <c r="D23" s="6">
        <v>3</v>
      </c>
      <c r="E23" s="7">
        <f t="shared" si="1"/>
        <v>0.125</v>
      </c>
      <c r="F23" s="7">
        <f t="shared" si="0"/>
        <v>8.7527352297592995E-3</v>
      </c>
      <c r="G23" s="8">
        <f t="shared" si="2"/>
        <v>0.71772428884026251</v>
      </c>
      <c r="H23" s="22">
        <f t="shared" si="3"/>
        <v>1</v>
      </c>
      <c r="I23" s="19">
        <f t="shared" si="4"/>
        <v>2</v>
      </c>
      <c r="J23" s="19">
        <v>2</v>
      </c>
    </row>
    <row r="24" spans="1:10" ht="20.100000000000001" customHeight="1">
      <c r="A24" s="5" t="s">
        <v>29</v>
      </c>
      <c r="B24" s="6">
        <v>25</v>
      </c>
      <c r="C24" s="6">
        <v>2</v>
      </c>
      <c r="D24" s="6">
        <v>2</v>
      </c>
      <c r="E24" s="7">
        <f t="shared" si="1"/>
        <v>0.08</v>
      </c>
      <c r="F24" s="7">
        <f t="shared" si="0"/>
        <v>9.1174325309992706E-3</v>
      </c>
      <c r="G24" s="8">
        <f>F24*$G$3</f>
        <v>0.74762946754194015</v>
      </c>
      <c r="H24" s="22">
        <f t="shared" si="3"/>
        <v>1</v>
      </c>
      <c r="I24" s="19">
        <f t="shared" si="4"/>
        <v>1</v>
      </c>
      <c r="J24" s="19">
        <v>2</v>
      </c>
    </row>
    <row r="25" spans="1:10" s="18" customFormat="1" ht="20.100000000000001" customHeight="1">
      <c r="A25" s="5" t="s">
        <v>30</v>
      </c>
      <c r="B25" s="6">
        <v>32</v>
      </c>
      <c r="C25" s="6">
        <v>1</v>
      </c>
      <c r="D25" s="6">
        <v>2</v>
      </c>
      <c r="E25" s="7">
        <f t="shared" si="1"/>
        <v>6.25E-2</v>
      </c>
      <c r="F25" s="7">
        <f t="shared" si="0"/>
        <v>1.1670313639679067E-2</v>
      </c>
      <c r="G25" s="8">
        <f>F25*$G$3</f>
        <v>0.9569657184536835</v>
      </c>
      <c r="H25" s="9">
        <f t="shared" si="3"/>
        <v>1</v>
      </c>
      <c r="I25" s="10">
        <f t="shared" si="4"/>
        <v>1</v>
      </c>
      <c r="J25" s="10">
        <v>1</v>
      </c>
    </row>
    <row r="26" spans="1:10" ht="20.100000000000001" customHeight="1">
      <c r="A26" s="25" t="s">
        <v>31</v>
      </c>
      <c r="B26" s="12">
        <v>36</v>
      </c>
      <c r="C26" s="12">
        <v>0</v>
      </c>
      <c r="D26" s="12">
        <v>0</v>
      </c>
      <c r="E26" s="13">
        <f t="shared" si="1"/>
        <v>0</v>
      </c>
      <c r="F26" s="13">
        <f t="shared" si="0"/>
        <v>1.3129102844638949E-2</v>
      </c>
      <c r="G26" s="14">
        <f t="shared" ref="G26:G37" si="5">F26*$G$3</f>
        <v>1.0765864332603938</v>
      </c>
      <c r="H26" s="23">
        <f t="shared" si="3"/>
        <v>1</v>
      </c>
      <c r="I26" s="16">
        <f t="shared" si="4"/>
        <v>-1</v>
      </c>
      <c r="J26" s="16">
        <v>-1</v>
      </c>
    </row>
    <row r="27" spans="1:10" ht="20.100000000000001" customHeight="1">
      <c r="A27" s="5" t="s">
        <v>32</v>
      </c>
      <c r="B27" s="6">
        <v>3</v>
      </c>
      <c r="C27" s="42">
        <v>0</v>
      </c>
      <c r="D27" s="42">
        <v>0</v>
      </c>
      <c r="E27" s="43">
        <f t="shared" si="1"/>
        <v>0</v>
      </c>
      <c r="F27" s="7">
        <f t="shared" si="0"/>
        <v>1.0940919037199124E-3</v>
      </c>
      <c r="G27" s="8">
        <f t="shared" si="5"/>
        <v>8.9715536105032814E-2</v>
      </c>
      <c r="H27" s="22">
        <f t="shared" si="3"/>
        <v>0</v>
      </c>
      <c r="I27" s="19">
        <f t="shared" si="4"/>
        <v>0</v>
      </c>
      <c r="J27" s="19">
        <v>0</v>
      </c>
    </row>
    <row r="28" spans="1:10" ht="20.100000000000001" customHeight="1">
      <c r="A28" s="5" t="s">
        <v>33</v>
      </c>
      <c r="B28" s="6">
        <v>1</v>
      </c>
      <c r="C28" s="42">
        <v>0</v>
      </c>
      <c r="D28" s="42">
        <v>0</v>
      </c>
      <c r="E28" s="43">
        <f t="shared" si="1"/>
        <v>0</v>
      </c>
      <c r="F28" s="7">
        <f t="shared" si="0"/>
        <v>3.6469730123997083E-4</v>
      </c>
      <c r="G28" s="8">
        <f t="shared" si="5"/>
        <v>2.9905178701677609E-2</v>
      </c>
      <c r="H28" s="22">
        <f t="shared" si="3"/>
        <v>0</v>
      </c>
      <c r="I28" s="19">
        <f t="shared" si="4"/>
        <v>0</v>
      </c>
      <c r="J28" s="19">
        <v>0</v>
      </c>
    </row>
    <row r="29" spans="1:10" s="49" customFormat="1" ht="20.100000000000001" customHeight="1">
      <c r="A29" s="63" t="s">
        <v>34</v>
      </c>
      <c r="B29" s="12">
        <v>18</v>
      </c>
      <c r="C29" s="12">
        <v>0</v>
      </c>
      <c r="D29" s="12">
        <v>0</v>
      </c>
      <c r="E29" s="13">
        <f t="shared" si="1"/>
        <v>0</v>
      </c>
      <c r="F29" s="13">
        <f t="shared" si="0"/>
        <v>6.5645514223194746E-3</v>
      </c>
      <c r="G29" s="14">
        <f>F29*$G$3</f>
        <v>0.53829321663019691</v>
      </c>
      <c r="H29" s="23">
        <f t="shared" si="3"/>
        <v>1</v>
      </c>
      <c r="I29" s="16">
        <f t="shared" si="4"/>
        <v>-1</v>
      </c>
      <c r="J29" s="16">
        <v>-1</v>
      </c>
    </row>
    <row r="30" spans="1:10">
      <c r="A30" s="21" t="s">
        <v>35</v>
      </c>
      <c r="B30" s="6">
        <v>4</v>
      </c>
      <c r="C30" s="42">
        <v>0</v>
      </c>
      <c r="D30" s="42">
        <v>0</v>
      </c>
      <c r="E30" s="7">
        <f t="shared" si="1"/>
        <v>0</v>
      </c>
      <c r="F30" s="7">
        <f t="shared" si="0"/>
        <v>1.4587892049598833E-3</v>
      </c>
      <c r="G30" s="8">
        <f t="shared" si="5"/>
        <v>0.11962071480671044</v>
      </c>
      <c r="H30" s="22">
        <f t="shared" si="3"/>
        <v>0</v>
      </c>
      <c r="I30" s="19">
        <f>D30-H30</f>
        <v>0</v>
      </c>
      <c r="J30" s="19">
        <v>0</v>
      </c>
    </row>
    <row r="31" spans="1:10">
      <c r="A31" s="11" t="s">
        <v>36</v>
      </c>
      <c r="B31" s="12">
        <v>21</v>
      </c>
      <c r="C31" s="12">
        <v>0</v>
      </c>
      <c r="D31" s="12">
        <v>0</v>
      </c>
      <c r="E31" s="13">
        <f t="shared" si="1"/>
        <v>0</v>
      </c>
      <c r="F31" s="13">
        <f t="shared" si="0"/>
        <v>7.658643326039387E-3</v>
      </c>
      <c r="G31" s="14">
        <f>F31*$G$3</f>
        <v>0.62800875273522971</v>
      </c>
      <c r="H31" s="23">
        <f t="shared" si="3"/>
        <v>1</v>
      </c>
      <c r="I31" s="16">
        <f t="shared" si="4"/>
        <v>-1</v>
      </c>
      <c r="J31" s="16">
        <v>-1</v>
      </c>
    </row>
    <row r="32" spans="1:10">
      <c r="A32" s="5" t="s">
        <v>37</v>
      </c>
      <c r="B32" s="6">
        <v>4</v>
      </c>
      <c r="C32" s="42">
        <v>0</v>
      </c>
      <c r="D32" s="42">
        <v>0</v>
      </c>
      <c r="E32" s="7">
        <f t="shared" si="1"/>
        <v>0</v>
      </c>
      <c r="F32" s="7">
        <f t="shared" si="0"/>
        <v>1.4587892049598833E-3</v>
      </c>
      <c r="G32" s="8">
        <f>F32*$G$3</f>
        <v>0.11962071480671044</v>
      </c>
      <c r="H32" s="22">
        <f t="shared" si="3"/>
        <v>0</v>
      </c>
      <c r="I32" s="10">
        <f t="shared" si="4"/>
        <v>0</v>
      </c>
      <c r="J32" s="10">
        <v>0</v>
      </c>
    </row>
    <row r="33" spans="1:10" s="49" customFormat="1">
      <c r="A33" s="41" t="s">
        <v>38</v>
      </c>
      <c r="B33" s="42">
        <v>28</v>
      </c>
      <c r="C33" s="42">
        <v>1</v>
      </c>
      <c r="D33" s="42">
        <v>1</v>
      </c>
      <c r="E33" s="58">
        <f t="shared" si="1"/>
        <v>3.5714285714285712E-2</v>
      </c>
      <c r="F33" s="58">
        <f t="shared" si="0"/>
        <v>1.0211524434719184E-2</v>
      </c>
      <c r="G33" s="59">
        <f t="shared" si="5"/>
        <v>0.83734500364697306</v>
      </c>
      <c r="H33" s="52">
        <f t="shared" si="3"/>
        <v>1</v>
      </c>
      <c r="I33" s="60">
        <f t="shared" si="4"/>
        <v>0</v>
      </c>
      <c r="J33" s="60">
        <v>0</v>
      </c>
    </row>
    <row r="34" spans="1:10">
      <c r="A34" s="11" t="s">
        <v>39</v>
      </c>
      <c r="B34" s="12">
        <v>150</v>
      </c>
      <c r="C34" s="12">
        <v>3</v>
      </c>
      <c r="D34" s="12">
        <v>3</v>
      </c>
      <c r="E34" s="13">
        <f t="shared" si="1"/>
        <v>0.02</v>
      </c>
      <c r="F34" s="13">
        <f t="shared" si="0"/>
        <v>5.4704595185995623E-2</v>
      </c>
      <c r="G34" s="14">
        <f>F34*$G$3</f>
        <v>4.4857768052516409</v>
      </c>
      <c r="H34" s="23">
        <f t="shared" si="3"/>
        <v>4</v>
      </c>
      <c r="I34" s="16">
        <f t="shared" si="4"/>
        <v>-1</v>
      </c>
      <c r="J34" s="16">
        <v>-1</v>
      </c>
    </row>
    <row r="35" spans="1:10">
      <c r="A35" s="11" t="s">
        <v>53</v>
      </c>
      <c r="B35" s="12">
        <v>19</v>
      </c>
      <c r="C35" s="12">
        <v>0</v>
      </c>
      <c r="D35" s="12">
        <v>0</v>
      </c>
      <c r="E35" s="13">
        <f t="shared" si="1"/>
        <v>0</v>
      </c>
      <c r="F35" s="13">
        <f t="shared" si="0"/>
        <v>6.9292487235594457E-3</v>
      </c>
      <c r="G35" s="14">
        <f t="shared" ref="G35:G36" si="6">F35*$G$3</f>
        <v>0.56819839533187455</v>
      </c>
      <c r="H35" s="23">
        <f t="shared" si="3"/>
        <v>1</v>
      </c>
      <c r="I35" s="16">
        <f t="shared" si="4"/>
        <v>-1</v>
      </c>
      <c r="J35" s="16">
        <v>-1</v>
      </c>
    </row>
    <row r="36" spans="1:10">
      <c r="A36" s="11" t="s">
        <v>54</v>
      </c>
      <c r="B36" s="12">
        <v>17</v>
      </c>
      <c r="C36" s="12">
        <v>0</v>
      </c>
      <c r="D36" s="12">
        <v>0</v>
      </c>
      <c r="E36" s="13">
        <f t="shared" si="1"/>
        <v>0</v>
      </c>
      <c r="F36" s="13">
        <f t="shared" si="0"/>
        <v>6.1998541210795044E-3</v>
      </c>
      <c r="G36" s="14">
        <f t="shared" si="6"/>
        <v>0.50838803792851939</v>
      </c>
      <c r="H36" s="23">
        <f t="shared" si="3"/>
        <v>1</v>
      </c>
      <c r="I36" s="16">
        <f t="shared" si="4"/>
        <v>-1</v>
      </c>
      <c r="J36" s="16">
        <v>-1</v>
      </c>
    </row>
    <row r="37" spans="1:10">
      <c r="A37" s="11" t="s">
        <v>40</v>
      </c>
      <c r="B37" s="12">
        <v>24.5</v>
      </c>
      <c r="C37" s="65">
        <v>0</v>
      </c>
      <c r="D37" s="65">
        <v>0</v>
      </c>
      <c r="E37" s="13">
        <f t="shared" si="1"/>
        <v>0</v>
      </c>
      <c r="F37" s="13">
        <f t="shared" si="0"/>
        <v>8.935083880379285E-3</v>
      </c>
      <c r="G37" s="14">
        <f t="shared" si="5"/>
        <v>0.73267687819110139</v>
      </c>
      <c r="H37" s="23">
        <f>ROUND(G37,0)</f>
        <v>1</v>
      </c>
      <c r="I37" s="16">
        <f t="shared" si="4"/>
        <v>-1</v>
      </c>
      <c r="J37" s="16">
        <v>-1</v>
      </c>
    </row>
    <row r="38" spans="1:10" s="24" customFormat="1" ht="31.5" customHeight="1">
      <c r="A38" s="28" t="s">
        <v>41</v>
      </c>
      <c r="B38" s="70" t="s">
        <v>63</v>
      </c>
      <c r="C38" s="71"/>
      <c r="D38" s="71"/>
      <c r="E38" s="71"/>
      <c r="F38" s="71"/>
      <c r="G38" s="71"/>
      <c r="H38" s="71"/>
      <c r="I38" s="71"/>
      <c r="J38" s="72"/>
    </row>
    <row r="39" spans="1:10" ht="17.25" customHeight="1">
      <c r="A39" s="29" t="s">
        <v>43</v>
      </c>
      <c r="B39" s="69">
        <f>SUM(B4:B37)</f>
        <v>2742</v>
      </c>
      <c r="C39" s="69">
        <f>SUM(C4:C37)</f>
        <v>68.5</v>
      </c>
      <c r="D39" s="69">
        <f>SUM(D4:D37)</f>
        <v>82.5</v>
      </c>
      <c r="E39" s="31"/>
      <c r="F39" s="31"/>
      <c r="G39" s="32"/>
      <c r="H39" s="33"/>
      <c r="I39" s="34"/>
      <c r="J39" s="35"/>
    </row>
    <row r="40" spans="1:10">
      <c r="A40" s="36" t="s">
        <v>44</v>
      </c>
    </row>
    <row r="41" spans="1:10">
      <c r="A41" s="37" t="s">
        <v>45</v>
      </c>
      <c r="B41" s="68"/>
      <c r="C41" s="68"/>
      <c r="D41" s="68"/>
      <c r="E41" s="68"/>
      <c r="F41" s="68"/>
      <c r="G41" s="68"/>
    </row>
    <row r="42" spans="1:10">
      <c r="A42" s="68" t="s">
        <v>46</v>
      </c>
      <c r="B42" s="68"/>
      <c r="C42" s="68"/>
      <c r="D42" s="68"/>
      <c r="E42" s="68"/>
      <c r="F42" s="68"/>
      <c r="G42" s="68"/>
    </row>
    <row r="43" spans="1:10">
      <c r="A43" s="39" t="s">
        <v>47</v>
      </c>
      <c r="B43" s="40"/>
      <c r="C43" s="40"/>
      <c r="D43" s="40"/>
      <c r="E43" s="40"/>
      <c r="F43" s="40"/>
      <c r="G43" s="40"/>
    </row>
    <row r="44" spans="1:10" ht="41.25" customHeight="1">
      <c r="A44" s="73" t="s">
        <v>48</v>
      </c>
      <c r="B44" s="74"/>
      <c r="C44" s="74"/>
      <c r="D44" s="74"/>
      <c r="E44" s="74"/>
      <c r="F44" s="74"/>
      <c r="G44" s="74"/>
      <c r="H44" s="74"/>
      <c r="I44" s="74"/>
      <c r="J44" s="74"/>
    </row>
    <row r="45" spans="1:10">
      <c r="A45" s="75" t="s">
        <v>62</v>
      </c>
      <c r="B45" s="75"/>
      <c r="C45" s="75"/>
      <c r="D45" s="75"/>
      <c r="E45" s="75"/>
      <c r="F45" s="75"/>
      <c r="G45" s="75"/>
    </row>
  </sheetData>
  <mergeCells count="13">
    <mergeCell ref="B38:J38"/>
    <mergeCell ref="A44:J44"/>
    <mergeCell ref="A45:G45"/>
    <mergeCell ref="A1:J1"/>
    <mergeCell ref="A2:A3"/>
    <mergeCell ref="B2:B3"/>
    <mergeCell ref="C2:C3"/>
    <mergeCell ref="D2:D3"/>
    <mergeCell ref="E2:E3"/>
    <mergeCell ref="F2:F3"/>
    <mergeCell ref="H2:H3"/>
    <mergeCell ref="I2:I3"/>
    <mergeCell ref="J2:J3"/>
  </mergeCells>
  <phoneticPr fontId="3" type="noConversion"/>
  <pageMargins left="0.25" right="0.25" top="0.75" bottom="0.75" header="0.3" footer="0.3"/>
  <pageSetup paperSize="9"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688C6-0EC4-4886-81CF-CFB7923CF6DE}">
  <sheetPr>
    <pageSetUpPr fitToPage="1"/>
  </sheetPr>
  <dimension ref="A1:K45"/>
  <sheetViews>
    <sheetView zoomScaleNormal="100" workbookViewId="0">
      <selection activeCell="M12" sqref="M12"/>
    </sheetView>
  </sheetViews>
  <sheetFormatPr defaultRowHeight="16.5"/>
  <cols>
    <col min="1" max="1" width="21.5" customWidth="1"/>
    <col min="2" max="3" width="9.375" customWidth="1"/>
    <col min="4" max="4" width="9.75" customWidth="1"/>
    <col min="5" max="5" width="11.75" customWidth="1"/>
    <col min="6" max="6" width="11.625" customWidth="1"/>
    <col min="7" max="7" width="10.375" customWidth="1"/>
    <col min="8" max="8" width="8.75" customWidth="1"/>
    <col min="9" max="10" width="14" style="3" customWidth="1"/>
    <col min="257" max="257" width="21.5" customWidth="1"/>
    <col min="258" max="259" width="9.375" customWidth="1"/>
    <col min="260" max="260" width="9.75" customWidth="1"/>
    <col min="261" max="261" width="11.75" customWidth="1"/>
    <col min="262" max="262" width="11.625" customWidth="1"/>
    <col min="263" max="263" width="10.375" customWidth="1"/>
    <col min="264" max="264" width="8.75" customWidth="1"/>
    <col min="265" max="266" width="14" customWidth="1"/>
    <col min="513" max="513" width="21.5" customWidth="1"/>
    <col min="514" max="515" width="9.375" customWidth="1"/>
    <col min="516" max="516" width="9.75" customWidth="1"/>
    <col min="517" max="517" width="11.75" customWidth="1"/>
    <col min="518" max="518" width="11.625" customWidth="1"/>
    <col min="519" max="519" width="10.375" customWidth="1"/>
    <col min="520" max="520" width="8.75" customWidth="1"/>
    <col min="521" max="522" width="14" customWidth="1"/>
    <col min="769" max="769" width="21.5" customWidth="1"/>
    <col min="770" max="771" width="9.375" customWidth="1"/>
    <col min="772" max="772" width="9.75" customWidth="1"/>
    <col min="773" max="773" width="11.75" customWidth="1"/>
    <col min="774" max="774" width="11.625" customWidth="1"/>
    <col min="775" max="775" width="10.375" customWidth="1"/>
    <col min="776" max="776" width="8.75" customWidth="1"/>
    <col min="777" max="778" width="14" customWidth="1"/>
    <col min="1025" max="1025" width="21.5" customWidth="1"/>
    <col min="1026" max="1027" width="9.375" customWidth="1"/>
    <col min="1028" max="1028" width="9.75" customWidth="1"/>
    <col min="1029" max="1029" width="11.75" customWidth="1"/>
    <col min="1030" max="1030" width="11.625" customWidth="1"/>
    <col min="1031" max="1031" width="10.375" customWidth="1"/>
    <col min="1032" max="1032" width="8.75" customWidth="1"/>
    <col min="1033" max="1034" width="14" customWidth="1"/>
    <col min="1281" max="1281" width="21.5" customWidth="1"/>
    <col min="1282" max="1283" width="9.375" customWidth="1"/>
    <col min="1284" max="1284" width="9.75" customWidth="1"/>
    <col min="1285" max="1285" width="11.75" customWidth="1"/>
    <col min="1286" max="1286" width="11.625" customWidth="1"/>
    <col min="1287" max="1287" width="10.375" customWidth="1"/>
    <col min="1288" max="1288" width="8.75" customWidth="1"/>
    <col min="1289" max="1290" width="14" customWidth="1"/>
    <col min="1537" max="1537" width="21.5" customWidth="1"/>
    <col min="1538" max="1539" width="9.375" customWidth="1"/>
    <col min="1540" max="1540" width="9.75" customWidth="1"/>
    <col min="1541" max="1541" width="11.75" customWidth="1"/>
    <col min="1542" max="1542" width="11.625" customWidth="1"/>
    <col min="1543" max="1543" width="10.375" customWidth="1"/>
    <col min="1544" max="1544" width="8.75" customWidth="1"/>
    <col min="1545" max="1546" width="14" customWidth="1"/>
    <col min="1793" max="1793" width="21.5" customWidth="1"/>
    <col min="1794" max="1795" width="9.375" customWidth="1"/>
    <col min="1796" max="1796" width="9.75" customWidth="1"/>
    <col min="1797" max="1797" width="11.75" customWidth="1"/>
    <col min="1798" max="1798" width="11.625" customWidth="1"/>
    <col min="1799" max="1799" width="10.375" customWidth="1"/>
    <col min="1800" max="1800" width="8.75" customWidth="1"/>
    <col min="1801" max="1802" width="14" customWidth="1"/>
    <col min="2049" max="2049" width="21.5" customWidth="1"/>
    <col min="2050" max="2051" width="9.375" customWidth="1"/>
    <col min="2052" max="2052" width="9.75" customWidth="1"/>
    <col min="2053" max="2053" width="11.75" customWidth="1"/>
    <col min="2054" max="2054" width="11.625" customWidth="1"/>
    <col min="2055" max="2055" width="10.375" customWidth="1"/>
    <col min="2056" max="2056" width="8.75" customWidth="1"/>
    <col min="2057" max="2058" width="14" customWidth="1"/>
    <col min="2305" max="2305" width="21.5" customWidth="1"/>
    <col min="2306" max="2307" width="9.375" customWidth="1"/>
    <col min="2308" max="2308" width="9.75" customWidth="1"/>
    <col min="2309" max="2309" width="11.75" customWidth="1"/>
    <col min="2310" max="2310" width="11.625" customWidth="1"/>
    <col min="2311" max="2311" width="10.375" customWidth="1"/>
    <col min="2312" max="2312" width="8.75" customWidth="1"/>
    <col min="2313" max="2314" width="14" customWidth="1"/>
    <col min="2561" max="2561" width="21.5" customWidth="1"/>
    <col min="2562" max="2563" width="9.375" customWidth="1"/>
    <col min="2564" max="2564" width="9.75" customWidth="1"/>
    <col min="2565" max="2565" width="11.75" customWidth="1"/>
    <col min="2566" max="2566" width="11.625" customWidth="1"/>
    <col min="2567" max="2567" width="10.375" customWidth="1"/>
    <col min="2568" max="2568" width="8.75" customWidth="1"/>
    <col min="2569" max="2570" width="14" customWidth="1"/>
    <col min="2817" max="2817" width="21.5" customWidth="1"/>
    <col min="2818" max="2819" width="9.375" customWidth="1"/>
    <col min="2820" max="2820" width="9.75" customWidth="1"/>
    <col min="2821" max="2821" width="11.75" customWidth="1"/>
    <col min="2822" max="2822" width="11.625" customWidth="1"/>
    <col min="2823" max="2823" width="10.375" customWidth="1"/>
    <col min="2824" max="2824" width="8.75" customWidth="1"/>
    <col min="2825" max="2826" width="14" customWidth="1"/>
    <col min="3073" max="3073" width="21.5" customWidth="1"/>
    <col min="3074" max="3075" width="9.375" customWidth="1"/>
    <col min="3076" max="3076" width="9.75" customWidth="1"/>
    <col min="3077" max="3077" width="11.75" customWidth="1"/>
    <col min="3078" max="3078" width="11.625" customWidth="1"/>
    <col min="3079" max="3079" width="10.375" customWidth="1"/>
    <col min="3080" max="3080" width="8.75" customWidth="1"/>
    <col min="3081" max="3082" width="14" customWidth="1"/>
    <col min="3329" max="3329" width="21.5" customWidth="1"/>
    <col min="3330" max="3331" width="9.375" customWidth="1"/>
    <col min="3332" max="3332" width="9.75" customWidth="1"/>
    <col min="3333" max="3333" width="11.75" customWidth="1"/>
    <col min="3334" max="3334" width="11.625" customWidth="1"/>
    <col min="3335" max="3335" width="10.375" customWidth="1"/>
    <col min="3336" max="3336" width="8.75" customWidth="1"/>
    <col min="3337" max="3338" width="14" customWidth="1"/>
    <col min="3585" max="3585" width="21.5" customWidth="1"/>
    <col min="3586" max="3587" width="9.375" customWidth="1"/>
    <col min="3588" max="3588" width="9.75" customWidth="1"/>
    <col min="3589" max="3589" width="11.75" customWidth="1"/>
    <col min="3590" max="3590" width="11.625" customWidth="1"/>
    <col min="3591" max="3591" width="10.375" customWidth="1"/>
    <col min="3592" max="3592" width="8.75" customWidth="1"/>
    <col min="3593" max="3594" width="14" customWidth="1"/>
    <col min="3841" max="3841" width="21.5" customWidth="1"/>
    <col min="3842" max="3843" width="9.375" customWidth="1"/>
    <col min="3844" max="3844" width="9.75" customWidth="1"/>
    <col min="3845" max="3845" width="11.75" customWidth="1"/>
    <col min="3846" max="3846" width="11.625" customWidth="1"/>
    <col min="3847" max="3847" width="10.375" customWidth="1"/>
    <col min="3848" max="3848" width="8.75" customWidth="1"/>
    <col min="3849" max="3850" width="14" customWidth="1"/>
    <col min="4097" max="4097" width="21.5" customWidth="1"/>
    <col min="4098" max="4099" width="9.375" customWidth="1"/>
    <col min="4100" max="4100" width="9.75" customWidth="1"/>
    <col min="4101" max="4101" width="11.75" customWidth="1"/>
    <col min="4102" max="4102" width="11.625" customWidth="1"/>
    <col min="4103" max="4103" width="10.375" customWidth="1"/>
    <col min="4104" max="4104" width="8.75" customWidth="1"/>
    <col min="4105" max="4106" width="14" customWidth="1"/>
    <col min="4353" max="4353" width="21.5" customWidth="1"/>
    <col min="4354" max="4355" width="9.375" customWidth="1"/>
    <col min="4356" max="4356" width="9.75" customWidth="1"/>
    <col min="4357" max="4357" width="11.75" customWidth="1"/>
    <col min="4358" max="4358" width="11.625" customWidth="1"/>
    <col min="4359" max="4359" width="10.375" customWidth="1"/>
    <col min="4360" max="4360" width="8.75" customWidth="1"/>
    <col min="4361" max="4362" width="14" customWidth="1"/>
    <col min="4609" max="4609" width="21.5" customWidth="1"/>
    <col min="4610" max="4611" width="9.375" customWidth="1"/>
    <col min="4612" max="4612" width="9.75" customWidth="1"/>
    <col min="4613" max="4613" width="11.75" customWidth="1"/>
    <col min="4614" max="4614" width="11.625" customWidth="1"/>
    <col min="4615" max="4615" width="10.375" customWidth="1"/>
    <col min="4616" max="4616" width="8.75" customWidth="1"/>
    <col min="4617" max="4618" width="14" customWidth="1"/>
    <col min="4865" max="4865" width="21.5" customWidth="1"/>
    <col min="4866" max="4867" width="9.375" customWidth="1"/>
    <col min="4868" max="4868" width="9.75" customWidth="1"/>
    <col min="4869" max="4869" width="11.75" customWidth="1"/>
    <col min="4870" max="4870" width="11.625" customWidth="1"/>
    <col min="4871" max="4871" width="10.375" customWidth="1"/>
    <col min="4872" max="4872" width="8.75" customWidth="1"/>
    <col min="4873" max="4874" width="14" customWidth="1"/>
    <col min="5121" max="5121" width="21.5" customWidth="1"/>
    <col min="5122" max="5123" width="9.375" customWidth="1"/>
    <col min="5124" max="5124" width="9.75" customWidth="1"/>
    <col min="5125" max="5125" width="11.75" customWidth="1"/>
    <col min="5126" max="5126" width="11.625" customWidth="1"/>
    <col min="5127" max="5127" width="10.375" customWidth="1"/>
    <col min="5128" max="5128" width="8.75" customWidth="1"/>
    <col min="5129" max="5130" width="14" customWidth="1"/>
    <col min="5377" max="5377" width="21.5" customWidth="1"/>
    <col min="5378" max="5379" width="9.375" customWidth="1"/>
    <col min="5380" max="5380" width="9.75" customWidth="1"/>
    <col min="5381" max="5381" width="11.75" customWidth="1"/>
    <col min="5382" max="5382" width="11.625" customWidth="1"/>
    <col min="5383" max="5383" width="10.375" customWidth="1"/>
    <col min="5384" max="5384" width="8.75" customWidth="1"/>
    <col min="5385" max="5386" width="14" customWidth="1"/>
    <col min="5633" max="5633" width="21.5" customWidth="1"/>
    <col min="5634" max="5635" width="9.375" customWidth="1"/>
    <col min="5636" max="5636" width="9.75" customWidth="1"/>
    <col min="5637" max="5637" width="11.75" customWidth="1"/>
    <col min="5638" max="5638" width="11.625" customWidth="1"/>
    <col min="5639" max="5639" width="10.375" customWidth="1"/>
    <col min="5640" max="5640" width="8.75" customWidth="1"/>
    <col min="5641" max="5642" width="14" customWidth="1"/>
    <col min="5889" max="5889" width="21.5" customWidth="1"/>
    <col min="5890" max="5891" width="9.375" customWidth="1"/>
    <col min="5892" max="5892" width="9.75" customWidth="1"/>
    <col min="5893" max="5893" width="11.75" customWidth="1"/>
    <col min="5894" max="5894" width="11.625" customWidth="1"/>
    <col min="5895" max="5895" width="10.375" customWidth="1"/>
    <col min="5896" max="5896" width="8.75" customWidth="1"/>
    <col min="5897" max="5898" width="14" customWidth="1"/>
    <col min="6145" max="6145" width="21.5" customWidth="1"/>
    <col min="6146" max="6147" width="9.375" customWidth="1"/>
    <col min="6148" max="6148" width="9.75" customWidth="1"/>
    <col min="6149" max="6149" width="11.75" customWidth="1"/>
    <col min="6150" max="6150" width="11.625" customWidth="1"/>
    <col min="6151" max="6151" width="10.375" customWidth="1"/>
    <col min="6152" max="6152" width="8.75" customWidth="1"/>
    <col min="6153" max="6154" width="14" customWidth="1"/>
    <col min="6401" max="6401" width="21.5" customWidth="1"/>
    <col min="6402" max="6403" width="9.375" customWidth="1"/>
    <col min="6404" max="6404" width="9.75" customWidth="1"/>
    <col min="6405" max="6405" width="11.75" customWidth="1"/>
    <col min="6406" max="6406" width="11.625" customWidth="1"/>
    <col min="6407" max="6407" width="10.375" customWidth="1"/>
    <col min="6408" max="6408" width="8.75" customWidth="1"/>
    <col min="6409" max="6410" width="14" customWidth="1"/>
    <col min="6657" max="6657" width="21.5" customWidth="1"/>
    <col min="6658" max="6659" width="9.375" customWidth="1"/>
    <col min="6660" max="6660" width="9.75" customWidth="1"/>
    <col min="6661" max="6661" width="11.75" customWidth="1"/>
    <col min="6662" max="6662" width="11.625" customWidth="1"/>
    <col min="6663" max="6663" width="10.375" customWidth="1"/>
    <col min="6664" max="6664" width="8.75" customWidth="1"/>
    <col min="6665" max="6666" width="14" customWidth="1"/>
    <col min="6913" max="6913" width="21.5" customWidth="1"/>
    <col min="6914" max="6915" width="9.375" customWidth="1"/>
    <col min="6916" max="6916" width="9.75" customWidth="1"/>
    <col min="6917" max="6917" width="11.75" customWidth="1"/>
    <col min="6918" max="6918" width="11.625" customWidth="1"/>
    <col min="6919" max="6919" width="10.375" customWidth="1"/>
    <col min="6920" max="6920" width="8.75" customWidth="1"/>
    <col min="6921" max="6922" width="14" customWidth="1"/>
    <col min="7169" max="7169" width="21.5" customWidth="1"/>
    <col min="7170" max="7171" width="9.375" customWidth="1"/>
    <col min="7172" max="7172" width="9.75" customWidth="1"/>
    <col min="7173" max="7173" width="11.75" customWidth="1"/>
    <col min="7174" max="7174" width="11.625" customWidth="1"/>
    <col min="7175" max="7175" width="10.375" customWidth="1"/>
    <col min="7176" max="7176" width="8.75" customWidth="1"/>
    <col min="7177" max="7178" width="14" customWidth="1"/>
    <col min="7425" max="7425" width="21.5" customWidth="1"/>
    <col min="7426" max="7427" width="9.375" customWidth="1"/>
    <col min="7428" max="7428" width="9.75" customWidth="1"/>
    <col min="7429" max="7429" width="11.75" customWidth="1"/>
    <col min="7430" max="7430" width="11.625" customWidth="1"/>
    <col min="7431" max="7431" width="10.375" customWidth="1"/>
    <col min="7432" max="7432" width="8.75" customWidth="1"/>
    <col min="7433" max="7434" width="14" customWidth="1"/>
    <col min="7681" max="7681" width="21.5" customWidth="1"/>
    <col min="7682" max="7683" width="9.375" customWidth="1"/>
    <col min="7684" max="7684" width="9.75" customWidth="1"/>
    <col min="7685" max="7685" width="11.75" customWidth="1"/>
    <col min="7686" max="7686" width="11.625" customWidth="1"/>
    <col min="7687" max="7687" width="10.375" customWidth="1"/>
    <col min="7688" max="7688" width="8.75" customWidth="1"/>
    <col min="7689" max="7690" width="14" customWidth="1"/>
    <col min="7937" max="7937" width="21.5" customWidth="1"/>
    <col min="7938" max="7939" width="9.375" customWidth="1"/>
    <col min="7940" max="7940" width="9.75" customWidth="1"/>
    <col min="7941" max="7941" width="11.75" customWidth="1"/>
    <col min="7942" max="7942" width="11.625" customWidth="1"/>
    <col min="7943" max="7943" width="10.375" customWidth="1"/>
    <col min="7944" max="7944" width="8.75" customWidth="1"/>
    <col min="7945" max="7946" width="14" customWidth="1"/>
    <col min="8193" max="8193" width="21.5" customWidth="1"/>
    <col min="8194" max="8195" width="9.375" customWidth="1"/>
    <col min="8196" max="8196" width="9.75" customWidth="1"/>
    <col min="8197" max="8197" width="11.75" customWidth="1"/>
    <col min="8198" max="8198" width="11.625" customWidth="1"/>
    <col min="8199" max="8199" width="10.375" customWidth="1"/>
    <col min="8200" max="8200" width="8.75" customWidth="1"/>
    <col min="8201" max="8202" width="14" customWidth="1"/>
    <col min="8449" max="8449" width="21.5" customWidth="1"/>
    <col min="8450" max="8451" width="9.375" customWidth="1"/>
    <col min="8452" max="8452" width="9.75" customWidth="1"/>
    <col min="8453" max="8453" width="11.75" customWidth="1"/>
    <col min="8454" max="8454" width="11.625" customWidth="1"/>
    <col min="8455" max="8455" width="10.375" customWidth="1"/>
    <col min="8456" max="8456" width="8.75" customWidth="1"/>
    <col min="8457" max="8458" width="14" customWidth="1"/>
    <col min="8705" max="8705" width="21.5" customWidth="1"/>
    <col min="8706" max="8707" width="9.375" customWidth="1"/>
    <col min="8708" max="8708" width="9.75" customWidth="1"/>
    <col min="8709" max="8709" width="11.75" customWidth="1"/>
    <col min="8710" max="8710" width="11.625" customWidth="1"/>
    <col min="8711" max="8711" width="10.375" customWidth="1"/>
    <col min="8712" max="8712" width="8.75" customWidth="1"/>
    <col min="8713" max="8714" width="14" customWidth="1"/>
    <col min="8961" max="8961" width="21.5" customWidth="1"/>
    <col min="8962" max="8963" width="9.375" customWidth="1"/>
    <col min="8964" max="8964" width="9.75" customWidth="1"/>
    <col min="8965" max="8965" width="11.75" customWidth="1"/>
    <col min="8966" max="8966" width="11.625" customWidth="1"/>
    <col min="8967" max="8967" width="10.375" customWidth="1"/>
    <col min="8968" max="8968" width="8.75" customWidth="1"/>
    <col min="8969" max="8970" width="14" customWidth="1"/>
    <col min="9217" max="9217" width="21.5" customWidth="1"/>
    <col min="9218" max="9219" width="9.375" customWidth="1"/>
    <col min="9220" max="9220" width="9.75" customWidth="1"/>
    <col min="9221" max="9221" width="11.75" customWidth="1"/>
    <col min="9222" max="9222" width="11.625" customWidth="1"/>
    <col min="9223" max="9223" width="10.375" customWidth="1"/>
    <col min="9224" max="9224" width="8.75" customWidth="1"/>
    <col min="9225" max="9226" width="14" customWidth="1"/>
    <col min="9473" max="9473" width="21.5" customWidth="1"/>
    <col min="9474" max="9475" width="9.375" customWidth="1"/>
    <col min="9476" max="9476" width="9.75" customWidth="1"/>
    <col min="9477" max="9477" width="11.75" customWidth="1"/>
    <col min="9478" max="9478" width="11.625" customWidth="1"/>
    <col min="9479" max="9479" width="10.375" customWidth="1"/>
    <col min="9480" max="9480" width="8.75" customWidth="1"/>
    <col min="9481" max="9482" width="14" customWidth="1"/>
    <col min="9729" max="9729" width="21.5" customWidth="1"/>
    <col min="9730" max="9731" width="9.375" customWidth="1"/>
    <col min="9732" max="9732" width="9.75" customWidth="1"/>
    <col min="9733" max="9733" width="11.75" customWidth="1"/>
    <col min="9734" max="9734" width="11.625" customWidth="1"/>
    <col min="9735" max="9735" width="10.375" customWidth="1"/>
    <col min="9736" max="9736" width="8.75" customWidth="1"/>
    <col min="9737" max="9738" width="14" customWidth="1"/>
    <col min="9985" max="9985" width="21.5" customWidth="1"/>
    <col min="9986" max="9987" width="9.375" customWidth="1"/>
    <col min="9988" max="9988" width="9.75" customWidth="1"/>
    <col min="9989" max="9989" width="11.75" customWidth="1"/>
    <col min="9990" max="9990" width="11.625" customWidth="1"/>
    <col min="9991" max="9991" width="10.375" customWidth="1"/>
    <col min="9992" max="9992" width="8.75" customWidth="1"/>
    <col min="9993" max="9994" width="14" customWidth="1"/>
    <col min="10241" max="10241" width="21.5" customWidth="1"/>
    <col min="10242" max="10243" width="9.375" customWidth="1"/>
    <col min="10244" max="10244" width="9.75" customWidth="1"/>
    <col min="10245" max="10245" width="11.75" customWidth="1"/>
    <col min="10246" max="10246" width="11.625" customWidth="1"/>
    <col min="10247" max="10247" width="10.375" customWidth="1"/>
    <col min="10248" max="10248" width="8.75" customWidth="1"/>
    <col min="10249" max="10250" width="14" customWidth="1"/>
    <col min="10497" max="10497" width="21.5" customWidth="1"/>
    <col min="10498" max="10499" width="9.375" customWidth="1"/>
    <col min="10500" max="10500" width="9.75" customWidth="1"/>
    <col min="10501" max="10501" width="11.75" customWidth="1"/>
    <col min="10502" max="10502" width="11.625" customWidth="1"/>
    <col min="10503" max="10503" width="10.375" customWidth="1"/>
    <col min="10504" max="10504" width="8.75" customWidth="1"/>
    <col min="10505" max="10506" width="14" customWidth="1"/>
    <col min="10753" max="10753" width="21.5" customWidth="1"/>
    <col min="10754" max="10755" width="9.375" customWidth="1"/>
    <col min="10756" max="10756" width="9.75" customWidth="1"/>
    <col min="10757" max="10757" width="11.75" customWidth="1"/>
    <col min="10758" max="10758" width="11.625" customWidth="1"/>
    <col min="10759" max="10759" width="10.375" customWidth="1"/>
    <col min="10760" max="10760" width="8.75" customWidth="1"/>
    <col min="10761" max="10762" width="14" customWidth="1"/>
    <col min="11009" max="11009" width="21.5" customWidth="1"/>
    <col min="11010" max="11011" width="9.375" customWidth="1"/>
    <col min="11012" max="11012" width="9.75" customWidth="1"/>
    <col min="11013" max="11013" width="11.75" customWidth="1"/>
    <col min="11014" max="11014" width="11.625" customWidth="1"/>
    <col min="11015" max="11015" width="10.375" customWidth="1"/>
    <col min="11016" max="11016" width="8.75" customWidth="1"/>
    <col min="11017" max="11018" width="14" customWidth="1"/>
    <col min="11265" max="11265" width="21.5" customWidth="1"/>
    <col min="11266" max="11267" width="9.375" customWidth="1"/>
    <col min="11268" max="11268" width="9.75" customWidth="1"/>
    <col min="11269" max="11269" width="11.75" customWidth="1"/>
    <col min="11270" max="11270" width="11.625" customWidth="1"/>
    <col min="11271" max="11271" width="10.375" customWidth="1"/>
    <col min="11272" max="11272" width="8.75" customWidth="1"/>
    <col min="11273" max="11274" width="14" customWidth="1"/>
    <col min="11521" max="11521" width="21.5" customWidth="1"/>
    <col min="11522" max="11523" width="9.375" customWidth="1"/>
    <col min="11524" max="11524" width="9.75" customWidth="1"/>
    <col min="11525" max="11525" width="11.75" customWidth="1"/>
    <col min="11526" max="11526" width="11.625" customWidth="1"/>
    <col min="11527" max="11527" width="10.375" customWidth="1"/>
    <col min="11528" max="11528" width="8.75" customWidth="1"/>
    <col min="11529" max="11530" width="14" customWidth="1"/>
    <col min="11777" max="11777" width="21.5" customWidth="1"/>
    <col min="11778" max="11779" width="9.375" customWidth="1"/>
    <col min="11780" max="11780" width="9.75" customWidth="1"/>
    <col min="11781" max="11781" width="11.75" customWidth="1"/>
    <col min="11782" max="11782" width="11.625" customWidth="1"/>
    <col min="11783" max="11783" width="10.375" customWidth="1"/>
    <col min="11784" max="11784" width="8.75" customWidth="1"/>
    <col min="11785" max="11786" width="14" customWidth="1"/>
    <col min="12033" max="12033" width="21.5" customWidth="1"/>
    <col min="12034" max="12035" width="9.375" customWidth="1"/>
    <col min="12036" max="12036" width="9.75" customWidth="1"/>
    <col min="12037" max="12037" width="11.75" customWidth="1"/>
    <col min="12038" max="12038" width="11.625" customWidth="1"/>
    <col min="12039" max="12039" width="10.375" customWidth="1"/>
    <col min="12040" max="12040" width="8.75" customWidth="1"/>
    <col min="12041" max="12042" width="14" customWidth="1"/>
    <col min="12289" max="12289" width="21.5" customWidth="1"/>
    <col min="12290" max="12291" width="9.375" customWidth="1"/>
    <col min="12292" max="12292" width="9.75" customWidth="1"/>
    <col min="12293" max="12293" width="11.75" customWidth="1"/>
    <col min="12294" max="12294" width="11.625" customWidth="1"/>
    <col min="12295" max="12295" width="10.375" customWidth="1"/>
    <col min="12296" max="12296" width="8.75" customWidth="1"/>
    <col min="12297" max="12298" width="14" customWidth="1"/>
    <col min="12545" max="12545" width="21.5" customWidth="1"/>
    <col min="12546" max="12547" width="9.375" customWidth="1"/>
    <col min="12548" max="12548" width="9.75" customWidth="1"/>
    <col min="12549" max="12549" width="11.75" customWidth="1"/>
    <col min="12550" max="12550" width="11.625" customWidth="1"/>
    <col min="12551" max="12551" width="10.375" customWidth="1"/>
    <col min="12552" max="12552" width="8.75" customWidth="1"/>
    <col min="12553" max="12554" width="14" customWidth="1"/>
    <col min="12801" max="12801" width="21.5" customWidth="1"/>
    <col min="12802" max="12803" width="9.375" customWidth="1"/>
    <col min="12804" max="12804" width="9.75" customWidth="1"/>
    <col min="12805" max="12805" width="11.75" customWidth="1"/>
    <col min="12806" max="12806" width="11.625" customWidth="1"/>
    <col min="12807" max="12807" width="10.375" customWidth="1"/>
    <col min="12808" max="12808" width="8.75" customWidth="1"/>
    <col min="12809" max="12810" width="14" customWidth="1"/>
    <col min="13057" max="13057" width="21.5" customWidth="1"/>
    <col min="13058" max="13059" width="9.375" customWidth="1"/>
    <col min="13060" max="13060" width="9.75" customWidth="1"/>
    <col min="13061" max="13061" width="11.75" customWidth="1"/>
    <col min="13062" max="13062" width="11.625" customWidth="1"/>
    <col min="13063" max="13063" width="10.375" customWidth="1"/>
    <col min="13064" max="13064" width="8.75" customWidth="1"/>
    <col min="13065" max="13066" width="14" customWidth="1"/>
    <col min="13313" max="13313" width="21.5" customWidth="1"/>
    <col min="13314" max="13315" width="9.375" customWidth="1"/>
    <col min="13316" max="13316" width="9.75" customWidth="1"/>
    <col min="13317" max="13317" width="11.75" customWidth="1"/>
    <col min="13318" max="13318" width="11.625" customWidth="1"/>
    <col min="13319" max="13319" width="10.375" customWidth="1"/>
    <col min="13320" max="13320" width="8.75" customWidth="1"/>
    <col min="13321" max="13322" width="14" customWidth="1"/>
    <col min="13569" max="13569" width="21.5" customWidth="1"/>
    <col min="13570" max="13571" width="9.375" customWidth="1"/>
    <col min="13572" max="13572" width="9.75" customWidth="1"/>
    <col min="13573" max="13573" width="11.75" customWidth="1"/>
    <col min="13574" max="13574" width="11.625" customWidth="1"/>
    <col min="13575" max="13575" width="10.375" customWidth="1"/>
    <col min="13576" max="13576" width="8.75" customWidth="1"/>
    <col min="13577" max="13578" width="14" customWidth="1"/>
    <col min="13825" max="13825" width="21.5" customWidth="1"/>
    <col min="13826" max="13827" width="9.375" customWidth="1"/>
    <col min="13828" max="13828" width="9.75" customWidth="1"/>
    <col min="13829" max="13829" width="11.75" customWidth="1"/>
    <col min="13830" max="13830" width="11.625" customWidth="1"/>
    <col min="13831" max="13831" width="10.375" customWidth="1"/>
    <col min="13832" max="13832" width="8.75" customWidth="1"/>
    <col min="13833" max="13834" width="14" customWidth="1"/>
    <col min="14081" max="14081" width="21.5" customWidth="1"/>
    <col min="14082" max="14083" width="9.375" customWidth="1"/>
    <col min="14084" max="14084" width="9.75" customWidth="1"/>
    <col min="14085" max="14085" width="11.75" customWidth="1"/>
    <col min="14086" max="14086" width="11.625" customWidth="1"/>
    <col min="14087" max="14087" width="10.375" customWidth="1"/>
    <col min="14088" max="14088" width="8.75" customWidth="1"/>
    <col min="14089" max="14090" width="14" customWidth="1"/>
    <col min="14337" max="14337" width="21.5" customWidth="1"/>
    <col min="14338" max="14339" width="9.375" customWidth="1"/>
    <col min="14340" max="14340" width="9.75" customWidth="1"/>
    <col min="14341" max="14341" width="11.75" customWidth="1"/>
    <col min="14342" max="14342" width="11.625" customWidth="1"/>
    <col min="14343" max="14343" width="10.375" customWidth="1"/>
    <col min="14344" max="14344" width="8.75" customWidth="1"/>
    <col min="14345" max="14346" width="14" customWidth="1"/>
    <col min="14593" max="14593" width="21.5" customWidth="1"/>
    <col min="14594" max="14595" width="9.375" customWidth="1"/>
    <col min="14596" max="14596" width="9.75" customWidth="1"/>
    <col min="14597" max="14597" width="11.75" customWidth="1"/>
    <col min="14598" max="14598" width="11.625" customWidth="1"/>
    <col min="14599" max="14599" width="10.375" customWidth="1"/>
    <col min="14600" max="14600" width="8.75" customWidth="1"/>
    <col min="14601" max="14602" width="14" customWidth="1"/>
    <col min="14849" max="14849" width="21.5" customWidth="1"/>
    <col min="14850" max="14851" width="9.375" customWidth="1"/>
    <col min="14852" max="14852" width="9.75" customWidth="1"/>
    <col min="14853" max="14853" width="11.75" customWidth="1"/>
    <col min="14854" max="14854" width="11.625" customWidth="1"/>
    <col min="14855" max="14855" width="10.375" customWidth="1"/>
    <col min="14856" max="14856" width="8.75" customWidth="1"/>
    <col min="14857" max="14858" width="14" customWidth="1"/>
    <col min="15105" max="15105" width="21.5" customWidth="1"/>
    <col min="15106" max="15107" width="9.375" customWidth="1"/>
    <col min="15108" max="15108" width="9.75" customWidth="1"/>
    <col min="15109" max="15109" width="11.75" customWidth="1"/>
    <col min="15110" max="15110" width="11.625" customWidth="1"/>
    <col min="15111" max="15111" width="10.375" customWidth="1"/>
    <col min="15112" max="15112" width="8.75" customWidth="1"/>
    <col min="15113" max="15114" width="14" customWidth="1"/>
    <col min="15361" max="15361" width="21.5" customWidth="1"/>
    <col min="15362" max="15363" width="9.375" customWidth="1"/>
    <col min="15364" max="15364" width="9.75" customWidth="1"/>
    <col min="15365" max="15365" width="11.75" customWidth="1"/>
    <col min="15366" max="15366" width="11.625" customWidth="1"/>
    <col min="15367" max="15367" width="10.375" customWidth="1"/>
    <col min="15368" max="15368" width="8.75" customWidth="1"/>
    <col min="15369" max="15370" width="14" customWidth="1"/>
    <col min="15617" max="15617" width="21.5" customWidth="1"/>
    <col min="15618" max="15619" width="9.375" customWidth="1"/>
    <col min="15620" max="15620" width="9.75" customWidth="1"/>
    <col min="15621" max="15621" width="11.75" customWidth="1"/>
    <col min="15622" max="15622" width="11.625" customWidth="1"/>
    <col min="15623" max="15623" width="10.375" customWidth="1"/>
    <col min="15624" max="15624" width="8.75" customWidth="1"/>
    <col min="15625" max="15626" width="14" customWidth="1"/>
    <col min="15873" max="15873" width="21.5" customWidth="1"/>
    <col min="15874" max="15875" width="9.375" customWidth="1"/>
    <col min="15876" max="15876" width="9.75" customWidth="1"/>
    <col min="15877" max="15877" width="11.75" customWidth="1"/>
    <col min="15878" max="15878" width="11.625" customWidth="1"/>
    <col min="15879" max="15879" width="10.375" customWidth="1"/>
    <col min="15880" max="15880" width="8.75" customWidth="1"/>
    <col min="15881" max="15882" width="14" customWidth="1"/>
    <col min="16129" max="16129" width="21.5" customWidth="1"/>
    <col min="16130" max="16131" width="9.375" customWidth="1"/>
    <col min="16132" max="16132" width="9.75" customWidth="1"/>
    <col min="16133" max="16133" width="11.75" customWidth="1"/>
    <col min="16134" max="16134" width="11.625" customWidth="1"/>
    <col min="16135" max="16135" width="10.375" customWidth="1"/>
    <col min="16136" max="16136" width="8.75" customWidth="1"/>
    <col min="16137" max="16138" width="14" customWidth="1"/>
  </cols>
  <sheetData>
    <row r="1" spans="1:11" ht="21">
      <c r="A1" s="76" t="s">
        <v>56</v>
      </c>
      <c r="B1" s="76"/>
      <c r="C1" s="76"/>
      <c r="D1" s="76"/>
      <c r="E1" s="76"/>
      <c r="F1" s="76"/>
      <c r="G1" s="76"/>
      <c r="H1" s="76"/>
      <c r="I1" s="76"/>
      <c r="J1" s="76"/>
      <c r="K1" s="1"/>
    </row>
    <row r="2" spans="1:11" s="3" customFormat="1" ht="48.75" customHeight="1">
      <c r="A2" s="77"/>
      <c r="B2" s="78" t="s">
        <v>1</v>
      </c>
      <c r="C2" s="78" t="s">
        <v>2</v>
      </c>
      <c r="D2" s="80" t="s">
        <v>3</v>
      </c>
      <c r="E2" s="80" t="s">
        <v>4</v>
      </c>
      <c r="F2" s="83" t="s">
        <v>5</v>
      </c>
      <c r="G2" s="2" t="s">
        <v>6</v>
      </c>
      <c r="H2" s="85" t="s">
        <v>6</v>
      </c>
      <c r="I2" s="87" t="s">
        <v>57</v>
      </c>
      <c r="J2" s="87" t="s">
        <v>51</v>
      </c>
    </row>
    <row r="3" spans="1:11" s="3" customFormat="1" ht="68.25" customHeight="1">
      <c r="A3" s="77"/>
      <c r="B3" s="79"/>
      <c r="C3" s="79"/>
      <c r="D3" s="81"/>
      <c r="E3" s="82"/>
      <c r="F3" s="84"/>
      <c r="G3" s="4">
        <f>ROUNDDOWN(B39*0.03,0)</f>
        <v>80</v>
      </c>
      <c r="H3" s="86"/>
      <c r="I3" s="88"/>
      <c r="J3" s="88"/>
    </row>
    <row r="4" spans="1:11" ht="20.100000000000001" customHeight="1">
      <c r="A4" s="5" t="s">
        <v>9</v>
      </c>
      <c r="B4" s="6">
        <v>214.5</v>
      </c>
      <c r="C4" s="6">
        <v>5.5</v>
      </c>
      <c r="D4" s="6">
        <v>7.5</v>
      </c>
      <c r="E4" s="7">
        <f>D4/B4</f>
        <v>3.4965034965034968E-2</v>
      </c>
      <c r="F4" s="7">
        <f t="shared" ref="F4:F37" si="0">B4/$B$39</f>
        <v>8.0276946107784436E-2</v>
      </c>
      <c r="G4" s="8">
        <f>F4*$G$3</f>
        <v>6.4221556886227553</v>
      </c>
      <c r="H4" s="9">
        <f>ROUND(G4,0)</f>
        <v>6</v>
      </c>
      <c r="I4" s="10">
        <f>D4-H4</f>
        <v>1.5</v>
      </c>
      <c r="J4" s="10">
        <v>0</v>
      </c>
    </row>
    <row r="5" spans="1:11" ht="20.100000000000001" customHeight="1">
      <c r="A5" s="11" t="s">
        <v>10</v>
      </c>
      <c r="B5" s="12">
        <v>620.5</v>
      </c>
      <c r="C5" s="12">
        <v>16.5</v>
      </c>
      <c r="D5" s="12">
        <v>18.5</v>
      </c>
      <c r="E5" s="13">
        <f t="shared" ref="E5:E37" si="1">D5/B5</f>
        <v>2.9814665592264304E-2</v>
      </c>
      <c r="F5" s="13">
        <f t="shared" si="0"/>
        <v>0.23222305389221556</v>
      </c>
      <c r="G5" s="14">
        <f t="shared" ref="G5:G23" si="2">F5*$G$3</f>
        <v>18.577844311377245</v>
      </c>
      <c r="H5" s="15">
        <f t="shared" ref="H5:H36" si="3">ROUND(G5,0)</f>
        <v>19</v>
      </c>
      <c r="I5" s="16">
        <f t="shared" ref="I5:I37" si="4">D5-H5</f>
        <v>-0.5</v>
      </c>
      <c r="J5" s="16">
        <v>-1.5</v>
      </c>
    </row>
    <row r="6" spans="1:11" s="48" customFormat="1" ht="20.100000000000001" customHeight="1">
      <c r="A6" s="11" t="s">
        <v>11</v>
      </c>
      <c r="B6" s="12">
        <v>150.5</v>
      </c>
      <c r="C6" s="12">
        <v>4.5</v>
      </c>
      <c r="D6" s="12">
        <v>4.5</v>
      </c>
      <c r="E6" s="13">
        <f t="shared" si="1"/>
        <v>2.9900332225913623E-2</v>
      </c>
      <c r="F6" s="13">
        <f t="shared" si="0"/>
        <v>5.6324850299401201E-2</v>
      </c>
      <c r="G6" s="14">
        <f t="shared" si="2"/>
        <v>4.5059880239520957</v>
      </c>
      <c r="H6" s="15">
        <f t="shared" si="3"/>
        <v>5</v>
      </c>
      <c r="I6" s="16">
        <f t="shared" si="4"/>
        <v>-0.5</v>
      </c>
      <c r="J6" s="64">
        <v>0.5</v>
      </c>
    </row>
    <row r="7" spans="1:11" s="18" customFormat="1" ht="20.100000000000001" customHeight="1">
      <c r="A7" s="11" t="s">
        <v>12</v>
      </c>
      <c r="B7" s="12">
        <v>245.5</v>
      </c>
      <c r="C7" s="12">
        <v>5.5</v>
      </c>
      <c r="D7" s="12">
        <v>5.5</v>
      </c>
      <c r="E7" s="13">
        <f t="shared" si="1"/>
        <v>2.2403258655804479E-2</v>
      </c>
      <c r="F7" s="13">
        <f t="shared" si="0"/>
        <v>9.1878742514970066E-2</v>
      </c>
      <c r="G7" s="14">
        <f t="shared" si="2"/>
        <v>7.3502994011976055</v>
      </c>
      <c r="H7" s="15">
        <f t="shared" si="3"/>
        <v>7</v>
      </c>
      <c r="I7" s="16">
        <f t="shared" si="4"/>
        <v>-1.5</v>
      </c>
      <c r="J7" s="16">
        <v>-2.5</v>
      </c>
    </row>
    <row r="8" spans="1:11" ht="20.100000000000001" customHeight="1">
      <c r="A8" s="5" t="s">
        <v>13</v>
      </c>
      <c r="B8" s="6">
        <v>149</v>
      </c>
      <c r="C8" s="6">
        <v>5</v>
      </c>
      <c r="D8" s="6">
        <v>5</v>
      </c>
      <c r="E8" s="7">
        <f t="shared" si="1"/>
        <v>3.3557046979865772E-2</v>
      </c>
      <c r="F8" s="7">
        <f t="shared" si="0"/>
        <v>5.5763473053892218E-2</v>
      </c>
      <c r="G8" s="8">
        <f>F8*$G$3</f>
        <v>4.4610778443113777</v>
      </c>
      <c r="H8" s="9">
        <f t="shared" si="3"/>
        <v>4</v>
      </c>
      <c r="I8" s="19">
        <f t="shared" si="4"/>
        <v>1</v>
      </c>
      <c r="J8" s="19">
        <v>1</v>
      </c>
    </row>
    <row r="9" spans="1:11" ht="20.100000000000001" customHeight="1">
      <c r="A9" s="11" t="s">
        <v>14</v>
      </c>
      <c r="B9" s="12">
        <v>154.5</v>
      </c>
      <c r="C9" s="12">
        <v>4</v>
      </c>
      <c r="D9" s="12">
        <v>4</v>
      </c>
      <c r="E9" s="13">
        <f t="shared" si="1"/>
        <v>2.5889967637540454E-2</v>
      </c>
      <c r="F9" s="13">
        <f t="shared" si="0"/>
        <v>5.7821856287425151E-2</v>
      </c>
      <c r="G9" s="14">
        <f t="shared" si="2"/>
        <v>4.6257485029940124</v>
      </c>
      <c r="H9" s="15">
        <f t="shared" si="3"/>
        <v>5</v>
      </c>
      <c r="I9" s="16">
        <f t="shared" si="4"/>
        <v>-1</v>
      </c>
      <c r="J9" s="16">
        <v>-1</v>
      </c>
    </row>
    <row r="10" spans="1:11" s="49" customFormat="1" ht="20.100000000000001" customHeight="1">
      <c r="A10" s="41" t="s">
        <v>15</v>
      </c>
      <c r="B10" s="42">
        <v>160.5</v>
      </c>
      <c r="C10" s="42">
        <v>4.5</v>
      </c>
      <c r="D10" s="42">
        <v>5.5</v>
      </c>
      <c r="E10" s="43">
        <f t="shared" si="1"/>
        <v>3.4267912772585667E-2</v>
      </c>
      <c r="F10" s="43">
        <f t="shared" si="0"/>
        <v>6.0067365269461076E-2</v>
      </c>
      <c r="G10" s="44">
        <f>F10*$G$3</f>
        <v>4.8053892215568865</v>
      </c>
      <c r="H10" s="45">
        <f t="shared" si="3"/>
        <v>5</v>
      </c>
      <c r="I10" s="46">
        <f t="shared" si="4"/>
        <v>0.5</v>
      </c>
      <c r="J10" s="46">
        <v>1.5</v>
      </c>
    </row>
    <row r="11" spans="1:11" s="50" customFormat="1" ht="20.100000000000001" customHeight="1">
      <c r="A11" s="66" t="s">
        <v>16</v>
      </c>
      <c r="B11" s="15">
        <v>54</v>
      </c>
      <c r="C11" s="15">
        <v>1</v>
      </c>
      <c r="D11" s="15">
        <v>1</v>
      </c>
      <c r="E11" s="13">
        <f t="shared" si="1"/>
        <v>1.8518518518518517E-2</v>
      </c>
      <c r="F11" s="13">
        <f t="shared" si="0"/>
        <v>2.0209580838323353E-2</v>
      </c>
      <c r="G11" s="14">
        <f>F11*$G$3</f>
        <v>1.6167664670658684</v>
      </c>
      <c r="H11" s="15">
        <f t="shared" si="3"/>
        <v>2</v>
      </c>
      <c r="I11" s="16">
        <f>D11-H11</f>
        <v>-1</v>
      </c>
      <c r="J11" s="67">
        <v>0</v>
      </c>
    </row>
    <row r="12" spans="1:11" s="20" customFormat="1" ht="20.100000000000001" customHeight="1">
      <c r="A12" s="5" t="s">
        <v>17</v>
      </c>
      <c r="B12" s="6">
        <v>97</v>
      </c>
      <c r="C12" s="6">
        <v>3</v>
      </c>
      <c r="D12" s="6">
        <v>4</v>
      </c>
      <c r="E12" s="7">
        <f t="shared" si="1"/>
        <v>4.1237113402061855E-2</v>
      </c>
      <c r="F12" s="7">
        <f t="shared" si="0"/>
        <v>3.630239520958084E-2</v>
      </c>
      <c r="G12" s="8">
        <f>F12*$G$3</f>
        <v>2.9041916167664672</v>
      </c>
      <c r="H12" s="9">
        <f t="shared" si="3"/>
        <v>3</v>
      </c>
      <c r="I12" s="19">
        <f t="shared" si="4"/>
        <v>1</v>
      </c>
      <c r="J12" s="19">
        <v>1</v>
      </c>
    </row>
    <row r="13" spans="1:11" s="17" customFormat="1" ht="19.5" customHeight="1">
      <c r="A13" s="5" t="s">
        <v>18</v>
      </c>
      <c r="B13" s="6">
        <v>30</v>
      </c>
      <c r="C13" s="6">
        <v>1</v>
      </c>
      <c r="D13" s="6">
        <v>1</v>
      </c>
      <c r="E13" s="7">
        <f t="shared" si="1"/>
        <v>3.3333333333333333E-2</v>
      </c>
      <c r="F13" s="7">
        <f t="shared" si="0"/>
        <v>1.1227544910179641E-2</v>
      </c>
      <c r="G13" s="8">
        <f t="shared" si="2"/>
        <v>0.89820359281437123</v>
      </c>
      <c r="H13" s="9">
        <f t="shared" si="3"/>
        <v>1</v>
      </c>
      <c r="I13" s="19">
        <f t="shared" si="4"/>
        <v>0</v>
      </c>
      <c r="J13" s="10">
        <v>0</v>
      </c>
    </row>
    <row r="14" spans="1:11" ht="20.100000000000001" customHeight="1">
      <c r="A14" s="21" t="s">
        <v>19</v>
      </c>
      <c r="B14" s="6">
        <v>3</v>
      </c>
      <c r="C14" s="6">
        <v>0</v>
      </c>
      <c r="D14" s="6">
        <v>0</v>
      </c>
      <c r="E14" s="7">
        <f t="shared" si="1"/>
        <v>0</v>
      </c>
      <c r="F14" s="7">
        <f t="shared" si="0"/>
        <v>1.122754491017964E-3</v>
      </c>
      <c r="G14" s="8">
        <f t="shared" si="2"/>
        <v>8.9820359281437126E-2</v>
      </c>
      <c r="H14" s="22">
        <f t="shared" si="3"/>
        <v>0</v>
      </c>
      <c r="I14" s="19">
        <f t="shared" si="4"/>
        <v>0</v>
      </c>
      <c r="J14" s="19">
        <v>0</v>
      </c>
    </row>
    <row r="15" spans="1:11" s="24" customFormat="1" ht="20.100000000000001" customHeight="1">
      <c r="A15" s="11" t="s">
        <v>20</v>
      </c>
      <c r="B15" s="12">
        <v>96.5</v>
      </c>
      <c r="C15" s="12">
        <v>2.5</v>
      </c>
      <c r="D15" s="12">
        <v>2.5</v>
      </c>
      <c r="E15" s="13">
        <f t="shared" si="1"/>
        <v>2.5906735751295335E-2</v>
      </c>
      <c r="F15" s="13">
        <f t="shared" si="0"/>
        <v>3.6115269461077841E-2</v>
      </c>
      <c r="G15" s="14">
        <f t="shared" si="2"/>
        <v>2.8892215568862274</v>
      </c>
      <c r="H15" s="23">
        <f t="shared" si="3"/>
        <v>3</v>
      </c>
      <c r="I15" s="16">
        <f t="shared" si="4"/>
        <v>-0.5</v>
      </c>
      <c r="J15" s="16">
        <v>-0.5</v>
      </c>
    </row>
    <row r="16" spans="1:11" ht="20.100000000000001" customHeight="1">
      <c r="A16" s="5" t="s">
        <v>21</v>
      </c>
      <c r="B16" s="6">
        <v>78</v>
      </c>
      <c r="C16" s="6">
        <v>3</v>
      </c>
      <c r="D16" s="6">
        <v>4</v>
      </c>
      <c r="E16" s="7">
        <f t="shared" si="1"/>
        <v>5.128205128205128E-2</v>
      </c>
      <c r="F16" s="7">
        <f t="shared" si="0"/>
        <v>2.9191616766467067E-2</v>
      </c>
      <c r="G16" s="8">
        <f>F16*$G$3</f>
        <v>2.3353293413173652</v>
      </c>
      <c r="H16" s="22">
        <f t="shared" si="3"/>
        <v>2</v>
      </c>
      <c r="I16" s="19">
        <f t="shared" si="4"/>
        <v>2</v>
      </c>
      <c r="J16" s="19">
        <v>2</v>
      </c>
    </row>
    <row r="17" spans="1:10" ht="20.100000000000001" customHeight="1">
      <c r="A17" s="5" t="s">
        <v>22</v>
      </c>
      <c r="B17" s="6">
        <v>64</v>
      </c>
      <c r="C17" s="6">
        <v>3</v>
      </c>
      <c r="D17" s="6">
        <v>6</v>
      </c>
      <c r="E17" s="7">
        <f t="shared" si="1"/>
        <v>9.375E-2</v>
      </c>
      <c r="F17" s="7">
        <f t="shared" si="0"/>
        <v>2.3952095808383235E-2</v>
      </c>
      <c r="G17" s="8">
        <f t="shared" si="2"/>
        <v>1.9161676646706587</v>
      </c>
      <c r="H17" s="22">
        <f t="shared" si="3"/>
        <v>2</v>
      </c>
      <c r="I17" s="19">
        <f t="shared" si="4"/>
        <v>4</v>
      </c>
      <c r="J17" s="19">
        <v>4</v>
      </c>
    </row>
    <row r="18" spans="1:10" s="24" customFormat="1" ht="20.100000000000001" customHeight="1">
      <c r="A18" s="5" t="s">
        <v>23</v>
      </c>
      <c r="B18" s="6">
        <v>48</v>
      </c>
      <c r="C18" s="6">
        <v>2</v>
      </c>
      <c r="D18" s="6">
        <v>3</v>
      </c>
      <c r="E18" s="7">
        <f t="shared" si="1"/>
        <v>6.25E-2</v>
      </c>
      <c r="F18" s="7">
        <f t="shared" si="0"/>
        <v>1.7964071856287425E-2</v>
      </c>
      <c r="G18" s="8">
        <f t="shared" si="2"/>
        <v>1.437125748502994</v>
      </c>
      <c r="H18" s="22">
        <f t="shared" si="3"/>
        <v>1</v>
      </c>
      <c r="I18" s="19">
        <f t="shared" si="4"/>
        <v>2</v>
      </c>
      <c r="J18" s="19">
        <v>2</v>
      </c>
    </row>
    <row r="19" spans="1:10" ht="20.100000000000001" customHeight="1">
      <c r="A19" s="11" t="s">
        <v>24</v>
      </c>
      <c r="B19" s="12">
        <v>22</v>
      </c>
      <c r="C19" s="12">
        <v>0</v>
      </c>
      <c r="D19" s="12">
        <v>0</v>
      </c>
      <c r="E19" s="13">
        <f t="shared" si="1"/>
        <v>0</v>
      </c>
      <c r="F19" s="13">
        <f t="shared" si="0"/>
        <v>8.2335329341317372E-3</v>
      </c>
      <c r="G19" s="14">
        <f t="shared" si="2"/>
        <v>0.65868263473053901</v>
      </c>
      <c r="H19" s="23">
        <f t="shared" si="3"/>
        <v>1</v>
      </c>
      <c r="I19" s="16">
        <f t="shared" si="4"/>
        <v>-1</v>
      </c>
      <c r="J19" s="16">
        <v>-1</v>
      </c>
    </row>
    <row r="20" spans="1:10" ht="18.75" customHeight="1">
      <c r="A20" s="5" t="s">
        <v>25</v>
      </c>
      <c r="B20" s="6">
        <v>22</v>
      </c>
      <c r="C20" s="6">
        <v>1</v>
      </c>
      <c r="D20" s="6">
        <v>1</v>
      </c>
      <c r="E20" s="7">
        <f t="shared" si="1"/>
        <v>4.5454545454545456E-2</v>
      </c>
      <c r="F20" s="7">
        <f t="shared" si="0"/>
        <v>8.2335329341317372E-3</v>
      </c>
      <c r="G20" s="8">
        <f>F20*$G$3</f>
        <v>0.65868263473053901</v>
      </c>
      <c r="H20" s="22">
        <f t="shared" si="3"/>
        <v>1</v>
      </c>
      <c r="I20" s="19">
        <f t="shared" si="4"/>
        <v>0</v>
      </c>
      <c r="J20" s="19">
        <v>0</v>
      </c>
    </row>
    <row r="21" spans="1:10" ht="20.100000000000001" customHeight="1">
      <c r="A21" s="5" t="s">
        <v>26</v>
      </c>
      <c r="B21" s="6">
        <v>36</v>
      </c>
      <c r="C21" s="6">
        <v>2</v>
      </c>
      <c r="D21" s="6">
        <v>3</v>
      </c>
      <c r="E21" s="7">
        <f t="shared" si="1"/>
        <v>8.3333333333333329E-2</v>
      </c>
      <c r="F21" s="7">
        <f t="shared" si="0"/>
        <v>1.3473053892215569E-2</v>
      </c>
      <c r="G21" s="8">
        <f t="shared" si="2"/>
        <v>1.0778443113772456</v>
      </c>
      <c r="H21" s="22">
        <f t="shared" si="3"/>
        <v>1</v>
      </c>
      <c r="I21" s="19">
        <f t="shared" si="4"/>
        <v>2</v>
      </c>
      <c r="J21" s="19">
        <v>2</v>
      </c>
    </row>
    <row r="22" spans="1:10" ht="20.100000000000001" customHeight="1">
      <c r="A22" s="11" t="s">
        <v>27</v>
      </c>
      <c r="B22" s="12">
        <v>22</v>
      </c>
      <c r="C22" s="12">
        <v>0</v>
      </c>
      <c r="D22" s="12">
        <v>0</v>
      </c>
      <c r="E22" s="13">
        <f t="shared" si="1"/>
        <v>0</v>
      </c>
      <c r="F22" s="13">
        <f t="shared" si="0"/>
        <v>8.2335329341317372E-3</v>
      </c>
      <c r="G22" s="14">
        <f>F22*$G$3</f>
        <v>0.65868263473053901</v>
      </c>
      <c r="H22" s="23">
        <f t="shared" si="3"/>
        <v>1</v>
      </c>
      <c r="I22" s="16">
        <f t="shared" si="4"/>
        <v>-1</v>
      </c>
      <c r="J22" s="16">
        <v>-1</v>
      </c>
    </row>
    <row r="23" spans="1:10" ht="20.100000000000001" customHeight="1">
      <c r="A23" s="5" t="s">
        <v>28</v>
      </c>
      <c r="B23" s="6">
        <v>24</v>
      </c>
      <c r="C23" s="6">
        <v>2</v>
      </c>
      <c r="D23" s="6">
        <v>3</v>
      </c>
      <c r="E23" s="7">
        <f t="shared" si="1"/>
        <v>0.125</v>
      </c>
      <c r="F23" s="7">
        <f t="shared" si="0"/>
        <v>8.9820359281437123E-3</v>
      </c>
      <c r="G23" s="8">
        <f t="shared" si="2"/>
        <v>0.71856287425149701</v>
      </c>
      <c r="H23" s="22">
        <f t="shared" si="3"/>
        <v>1</v>
      </c>
      <c r="I23" s="19">
        <f t="shared" si="4"/>
        <v>2</v>
      </c>
      <c r="J23" s="19">
        <v>2</v>
      </c>
    </row>
    <row r="24" spans="1:10" ht="20.100000000000001" customHeight="1">
      <c r="A24" s="5" t="s">
        <v>29</v>
      </c>
      <c r="B24" s="6">
        <v>26</v>
      </c>
      <c r="C24" s="6">
        <v>3</v>
      </c>
      <c r="D24" s="6">
        <v>3</v>
      </c>
      <c r="E24" s="7">
        <f t="shared" si="1"/>
        <v>0.11538461538461539</v>
      </c>
      <c r="F24" s="7">
        <f t="shared" si="0"/>
        <v>9.730538922155689E-3</v>
      </c>
      <c r="G24" s="8">
        <f>F24*$G$3</f>
        <v>0.77844311377245512</v>
      </c>
      <c r="H24" s="22">
        <f t="shared" si="3"/>
        <v>1</v>
      </c>
      <c r="I24" s="19">
        <f t="shared" si="4"/>
        <v>2</v>
      </c>
      <c r="J24" s="19">
        <v>1</v>
      </c>
    </row>
    <row r="25" spans="1:10" s="18" customFormat="1" ht="20.100000000000001" customHeight="1">
      <c r="A25" s="5" t="s">
        <v>30</v>
      </c>
      <c r="B25" s="6">
        <v>33</v>
      </c>
      <c r="C25" s="6">
        <v>1</v>
      </c>
      <c r="D25" s="6">
        <v>2</v>
      </c>
      <c r="E25" s="7">
        <f t="shared" si="1"/>
        <v>6.0606060606060608E-2</v>
      </c>
      <c r="F25" s="7">
        <f t="shared" si="0"/>
        <v>1.2350299401197605E-2</v>
      </c>
      <c r="G25" s="8">
        <f>F25*$G$3</f>
        <v>0.9880239520958084</v>
      </c>
      <c r="H25" s="9">
        <f t="shared" si="3"/>
        <v>1</v>
      </c>
      <c r="I25" s="10">
        <f t="shared" si="4"/>
        <v>1</v>
      </c>
      <c r="J25" s="10">
        <v>1</v>
      </c>
    </row>
    <row r="26" spans="1:10" ht="20.100000000000001" customHeight="1">
      <c r="A26" s="25" t="s">
        <v>31</v>
      </c>
      <c r="B26" s="12">
        <v>36</v>
      </c>
      <c r="C26" s="12">
        <v>0</v>
      </c>
      <c r="D26" s="12">
        <v>0</v>
      </c>
      <c r="E26" s="13">
        <f t="shared" si="1"/>
        <v>0</v>
      </c>
      <c r="F26" s="13">
        <f t="shared" si="0"/>
        <v>1.3473053892215569E-2</v>
      </c>
      <c r="G26" s="14">
        <f t="shared" ref="G26:G37" si="5">F26*$G$3</f>
        <v>1.0778443113772456</v>
      </c>
      <c r="H26" s="23">
        <f t="shared" si="3"/>
        <v>1</v>
      </c>
      <c r="I26" s="16">
        <f t="shared" si="4"/>
        <v>-1</v>
      </c>
      <c r="J26" s="16">
        <v>-1</v>
      </c>
    </row>
    <row r="27" spans="1:10" ht="20.100000000000001" customHeight="1">
      <c r="A27" s="5" t="s">
        <v>32</v>
      </c>
      <c r="B27" s="6">
        <v>2</v>
      </c>
      <c r="C27" s="42">
        <v>0</v>
      </c>
      <c r="D27" s="42">
        <v>0</v>
      </c>
      <c r="E27" s="43">
        <f t="shared" si="1"/>
        <v>0</v>
      </c>
      <c r="F27" s="7">
        <f t="shared" si="0"/>
        <v>7.4850299401197609E-4</v>
      </c>
      <c r="G27" s="8">
        <f t="shared" si="5"/>
        <v>5.9880239520958084E-2</v>
      </c>
      <c r="H27" s="22">
        <f t="shared" si="3"/>
        <v>0</v>
      </c>
      <c r="I27" s="19">
        <f t="shared" si="4"/>
        <v>0</v>
      </c>
      <c r="J27" s="19">
        <v>0</v>
      </c>
    </row>
    <row r="28" spans="1:10" ht="20.100000000000001" customHeight="1">
      <c r="A28" s="5" t="s">
        <v>33</v>
      </c>
      <c r="B28" s="6">
        <v>1</v>
      </c>
      <c r="C28" s="42">
        <v>0</v>
      </c>
      <c r="D28" s="42">
        <v>0</v>
      </c>
      <c r="E28" s="43">
        <f t="shared" si="1"/>
        <v>0</v>
      </c>
      <c r="F28" s="7">
        <f t="shared" si="0"/>
        <v>3.7425149700598805E-4</v>
      </c>
      <c r="G28" s="8">
        <f t="shared" si="5"/>
        <v>2.9940119760479042E-2</v>
      </c>
      <c r="H28" s="22">
        <f t="shared" si="3"/>
        <v>0</v>
      </c>
      <c r="I28" s="19">
        <f t="shared" si="4"/>
        <v>0</v>
      </c>
      <c r="J28" s="19">
        <v>0</v>
      </c>
    </row>
    <row r="29" spans="1:10" s="49" customFormat="1" ht="20.100000000000001" customHeight="1">
      <c r="A29" s="63" t="s">
        <v>34</v>
      </c>
      <c r="B29" s="12">
        <v>18</v>
      </c>
      <c r="C29" s="12">
        <v>0</v>
      </c>
      <c r="D29" s="12">
        <v>0</v>
      </c>
      <c r="E29" s="13">
        <f t="shared" si="1"/>
        <v>0</v>
      </c>
      <c r="F29" s="13">
        <f t="shared" si="0"/>
        <v>6.7365269461077846E-3</v>
      </c>
      <c r="G29" s="14">
        <f>F29*$G$3</f>
        <v>0.53892215568862278</v>
      </c>
      <c r="H29" s="23">
        <f t="shared" si="3"/>
        <v>1</v>
      </c>
      <c r="I29" s="16">
        <f t="shared" si="4"/>
        <v>-1</v>
      </c>
      <c r="J29" s="16">
        <v>-1</v>
      </c>
    </row>
    <row r="30" spans="1:10">
      <c r="A30" s="21" t="s">
        <v>35</v>
      </c>
      <c r="B30" s="6">
        <v>5</v>
      </c>
      <c r="C30" s="42">
        <v>0</v>
      </c>
      <c r="D30" s="42">
        <v>0</v>
      </c>
      <c r="E30" s="7">
        <f t="shared" si="1"/>
        <v>0</v>
      </c>
      <c r="F30" s="7">
        <f t="shared" si="0"/>
        <v>1.8712574850299401E-3</v>
      </c>
      <c r="G30" s="8">
        <f t="shared" si="5"/>
        <v>0.14970059880239522</v>
      </c>
      <c r="H30" s="22">
        <f t="shared" si="3"/>
        <v>0</v>
      </c>
      <c r="I30" s="19">
        <f>D30-H30</f>
        <v>0</v>
      </c>
      <c r="J30" s="19">
        <v>0</v>
      </c>
    </row>
    <row r="31" spans="1:10">
      <c r="A31" s="11" t="s">
        <v>36</v>
      </c>
      <c r="B31" s="12">
        <v>21</v>
      </c>
      <c r="C31" s="12">
        <v>0</v>
      </c>
      <c r="D31" s="12">
        <v>0</v>
      </c>
      <c r="E31" s="13">
        <f t="shared" si="1"/>
        <v>0</v>
      </c>
      <c r="F31" s="13">
        <f t="shared" si="0"/>
        <v>7.859281437125748E-3</v>
      </c>
      <c r="G31" s="14">
        <f>F31*$G$3</f>
        <v>0.62874251497005984</v>
      </c>
      <c r="H31" s="23">
        <f t="shared" si="3"/>
        <v>1</v>
      </c>
      <c r="I31" s="16">
        <f t="shared" si="4"/>
        <v>-1</v>
      </c>
      <c r="J31" s="16">
        <v>-1</v>
      </c>
    </row>
    <row r="32" spans="1:10">
      <c r="A32" s="5" t="s">
        <v>37</v>
      </c>
      <c r="B32" s="6">
        <v>4</v>
      </c>
      <c r="C32" s="42">
        <v>0</v>
      </c>
      <c r="D32" s="42">
        <v>0</v>
      </c>
      <c r="E32" s="7">
        <f t="shared" si="1"/>
        <v>0</v>
      </c>
      <c r="F32" s="7">
        <f t="shared" si="0"/>
        <v>1.4970059880239522E-3</v>
      </c>
      <c r="G32" s="8">
        <f>F32*$G$3</f>
        <v>0.11976047904191617</v>
      </c>
      <c r="H32" s="22">
        <f t="shared" si="3"/>
        <v>0</v>
      </c>
      <c r="I32" s="10">
        <f t="shared" si="4"/>
        <v>0</v>
      </c>
      <c r="J32" s="10">
        <v>0</v>
      </c>
    </row>
    <row r="33" spans="1:10" s="49" customFormat="1">
      <c r="A33" s="41" t="s">
        <v>38</v>
      </c>
      <c r="B33" s="42">
        <v>27</v>
      </c>
      <c r="C33" s="42">
        <v>1</v>
      </c>
      <c r="D33" s="42">
        <v>1</v>
      </c>
      <c r="E33" s="58">
        <f t="shared" si="1"/>
        <v>3.7037037037037035E-2</v>
      </c>
      <c r="F33" s="58">
        <f t="shared" si="0"/>
        <v>1.0104790419161677E-2</v>
      </c>
      <c r="G33" s="59">
        <f t="shared" si="5"/>
        <v>0.80838323353293418</v>
      </c>
      <c r="H33" s="52">
        <f t="shared" si="3"/>
        <v>1</v>
      </c>
      <c r="I33" s="60">
        <f t="shared" si="4"/>
        <v>0</v>
      </c>
      <c r="J33" s="60">
        <v>0</v>
      </c>
    </row>
    <row r="34" spans="1:10">
      <c r="A34" s="11" t="s">
        <v>39</v>
      </c>
      <c r="B34" s="12">
        <v>148</v>
      </c>
      <c r="C34" s="12">
        <v>3</v>
      </c>
      <c r="D34" s="12">
        <v>3</v>
      </c>
      <c r="E34" s="13">
        <f t="shared" si="1"/>
        <v>2.0270270270270271E-2</v>
      </c>
      <c r="F34" s="13">
        <f t="shared" si="0"/>
        <v>5.5389221556886227E-2</v>
      </c>
      <c r="G34" s="14">
        <f>F34*$G$3</f>
        <v>4.431137724550898</v>
      </c>
      <c r="H34" s="23">
        <f t="shared" si="3"/>
        <v>4</v>
      </c>
      <c r="I34" s="16">
        <f t="shared" si="4"/>
        <v>-1</v>
      </c>
      <c r="J34" s="16">
        <v>-1</v>
      </c>
    </row>
    <row r="35" spans="1:10">
      <c r="A35" s="11" t="s">
        <v>53</v>
      </c>
      <c r="B35" s="12">
        <v>18</v>
      </c>
      <c r="C35" s="12">
        <v>0</v>
      </c>
      <c r="D35" s="12">
        <v>0</v>
      </c>
      <c r="E35" s="13">
        <f t="shared" si="1"/>
        <v>0</v>
      </c>
      <c r="F35" s="13">
        <f t="shared" si="0"/>
        <v>6.7365269461077846E-3</v>
      </c>
      <c r="G35" s="14">
        <f t="shared" ref="G35:G36" si="6">F35*$G$3</f>
        <v>0.53892215568862278</v>
      </c>
      <c r="H35" s="23">
        <f t="shared" si="3"/>
        <v>1</v>
      </c>
      <c r="I35" s="16">
        <f t="shared" si="4"/>
        <v>-1</v>
      </c>
      <c r="J35" s="16">
        <v>-1</v>
      </c>
    </row>
    <row r="36" spans="1:10">
      <c r="A36" s="11" t="s">
        <v>54</v>
      </c>
      <c r="B36" s="12">
        <v>18</v>
      </c>
      <c r="C36" s="12">
        <v>0</v>
      </c>
      <c r="D36" s="12">
        <v>0</v>
      </c>
      <c r="E36" s="13">
        <f t="shared" si="1"/>
        <v>0</v>
      </c>
      <c r="F36" s="13">
        <f t="shared" si="0"/>
        <v>6.7365269461077846E-3</v>
      </c>
      <c r="G36" s="14">
        <f t="shared" si="6"/>
        <v>0.53892215568862278</v>
      </c>
      <c r="H36" s="23">
        <f t="shared" si="3"/>
        <v>1</v>
      </c>
      <c r="I36" s="16">
        <f t="shared" si="4"/>
        <v>-1</v>
      </c>
      <c r="J36" s="16">
        <v>-1</v>
      </c>
    </row>
    <row r="37" spans="1:10">
      <c r="A37" s="11" t="s">
        <v>40</v>
      </c>
      <c r="B37" s="12">
        <v>23.5</v>
      </c>
      <c r="C37" s="65">
        <v>0</v>
      </c>
      <c r="D37" s="65">
        <v>0</v>
      </c>
      <c r="E37" s="13">
        <f t="shared" si="1"/>
        <v>0</v>
      </c>
      <c r="F37" s="13">
        <f t="shared" si="0"/>
        <v>8.7949101796407185E-3</v>
      </c>
      <c r="G37" s="14">
        <f t="shared" si="5"/>
        <v>0.70359281437125754</v>
      </c>
      <c r="H37" s="23">
        <f>ROUND(G37,0)</f>
        <v>1</v>
      </c>
      <c r="I37" s="16">
        <f t="shared" si="4"/>
        <v>-1</v>
      </c>
      <c r="J37" s="16">
        <v>-1</v>
      </c>
    </row>
    <row r="38" spans="1:10" s="24" customFormat="1" ht="33" customHeight="1">
      <c r="A38" s="28" t="s">
        <v>41</v>
      </c>
      <c r="B38" s="70" t="s">
        <v>64</v>
      </c>
      <c r="C38" s="71"/>
      <c r="D38" s="71"/>
      <c r="E38" s="71"/>
      <c r="F38" s="71"/>
      <c r="G38" s="71"/>
      <c r="H38" s="71"/>
      <c r="I38" s="71"/>
      <c r="J38" s="72"/>
    </row>
    <row r="39" spans="1:10" ht="17.25" customHeight="1">
      <c r="A39" s="29" t="s">
        <v>43</v>
      </c>
      <c r="B39" s="62">
        <f>SUM(B4:B37)</f>
        <v>2672</v>
      </c>
      <c r="C39" s="62">
        <f>SUM(C4:C37)</f>
        <v>74</v>
      </c>
      <c r="D39" s="62">
        <f>SUM(D4:D37)</f>
        <v>88</v>
      </c>
      <c r="E39" s="31"/>
      <c r="F39" s="31"/>
      <c r="G39" s="32"/>
      <c r="H39" s="33"/>
      <c r="I39" s="34"/>
      <c r="J39" s="35"/>
    </row>
    <row r="40" spans="1:10">
      <c r="A40" s="36" t="s">
        <v>44</v>
      </c>
    </row>
    <row r="41" spans="1:10">
      <c r="A41" s="37" t="s">
        <v>45</v>
      </c>
      <c r="B41" s="61"/>
      <c r="C41" s="61"/>
      <c r="D41" s="61"/>
      <c r="E41" s="61"/>
      <c r="F41" s="61"/>
      <c r="G41" s="61"/>
    </row>
    <row r="42" spans="1:10">
      <c r="A42" s="61" t="s">
        <v>46</v>
      </c>
      <c r="B42" s="61"/>
      <c r="C42" s="61"/>
      <c r="D42" s="61"/>
      <c r="E42" s="61"/>
      <c r="F42" s="61"/>
      <c r="G42" s="61"/>
    </row>
    <row r="43" spans="1:10">
      <c r="A43" s="39" t="s">
        <v>47</v>
      </c>
      <c r="B43" s="40"/>
      <c r="C43" s="40"/>
      <c r="D43" s="40"/>
      <c r="E43" s="40"/>
      <c r="F43" s="40"/>
      <c r="G43" s="40"/>
    </row>
    <row r="44" spans="1:10" ht="41.25" customHeight="1">
      <c r="A44" s="73" t="s">
        <v>48</v>
      </c>
      <c r="B44" s="74"/>
      <c r="C44" s="74"/>
      <c r="D44" s="74"/>
      <c r="E44" s="74"/>
      <c r="F44" s="74"/>
      <c r="G44" s="74"/>
      <c r="H44" s="74"/>
      <c r="I44" s="74"/>
      <c r="J44" s="74"/>
    </row>
    <row r="45" spans="1:10">
      <c r="A45" s="75" t="s">
        <v>58</v>
      </c>
      <c r="B45" s="75"/>
      <c r="C45" s="75"/>
      <c r="D45" s="75"/>
      <c r="E45" s="75"/>
      <c r="F45" s="75"/>
      <c r="G45" s="75"/>
    </row>
  </sheetData>
  <mergeCells count="13">
    <mergeCell ref="B38:J38"/>
    <mergeCell ref="A44:J44"/>
    <mergeCell ref="A45:G45"/>
    <mergeCell ref="A1:J1"/>
    <mergeCell ref="A2:A3"/>
    <mergeCell ref="B2:B3"/>
    <mergeCell ref="C2:C3"/>
    <mergeCell ref="D2:D3"/>
    <mergeCell ref="E2:E3"/>
    <mergeCell ref="F2:F3"/>
    <mergeCell ref="H2:H3"/>
    <mergeCell ref="I2:I3"/>
    <mergeCell ref="J2:J3"/>
  </mergeCells>
  <phoneticPr fontId="3" type="noConversion"/>
  <pageMargins left="0.25" right="0.25" top="0.75" bottom="0.75" header="0.3" footer="0.3"/>
  <pageSetup paperSize="9" scale="8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7FE0-B4CA-40AF-8E8C-E092308FC165}">
  <sheetPr>
    <pageSetUpPr fitToPage="1"/>
  </sheetPr>
  <dimension ref="A1:K45"/>
  <sheetViews>
    <sheetView zoomScale="115" zoomScaleNormal="115" workbookViewId="0">
      <selection activeCell="A7" sqref="A7:XFD7"/>
    </sheetView>
  </sheetViews>
  <sheetFormatPr defaultRowHeight="16.5"/>
  <cols>
    <col min="1" max="1" width="21.5" customWidth="1"/>
    <col min="2" max="3" width="9.375" customWidth="1"/>
    <col min="4" max="4" width="9.75" customWidth="1"/>
    <col min="5" max="5" width="11.75" customWidth="1"/>
    <col min="6" max="6" width="11.625" customWidth="1"/>
    <col min="7" max="7" width="10.375" customWidth="1"/>
    <col min="8" max="8" width="8.75" customWidth="1"/>
    <col min="9" max="10" width="14" style="3" customWidth="1"/>
    <col min="257" max="257" width="21.5" customWidth="1"/>
    <col min="258" max="259" width="9.375" customWidth="1"/>
    <col min="260" max="260" width="9.75" customWidth="1"/>
    <col min="261" max="261" width="11.75" customWidth="1"/>
    <col min="262" max="262" width="11.625" customWidth="1"/>
    <col min="263" max="263" width="10.375" customWidth="1"/>
    <col min="264" max="264" width="8.75" customWidth="1"/>
    <col min="265" max="266" width="14" customWidth="1"/>
    <col min="513" max="513" width="21.5" customWidth="1"/>
    <col min="514" max="515" width="9.375" customWidth="1"/>
    <col min="516" max="516" width="9.75" customWidth="1"/>
    <col min="517" max="517" width="11.75" customWidth="1"/>
    <col min="518" max="518" width="11.625" customWidth="1"/>
    <col min="519" max="519" width="10.375" customWidth="1"/>
    <col min="520" max="520" width="8.75" customWidth="1"/>
    <col min="521" max="522" width="14" customWidth="1"/>
    <col min="769" max="769" width="21.5" customWidth="1"/>
    <col min="770" max="771" width="9.375" customWidth="1"/>
    <col min="772" max="772" width="9.75" customWidth="1"/>
    <col min="773" max="773" width="11.75" customWidth="1"/>
    <col min="774" max="774" width="11.625" customWidth="1"/>
    <col min="775" max="775" width="10.375" customWidth="1"/>
    <col min="776" max="776" width="8.75" customWidth="1"/>
    <col min="777" max="778" width="14" customWidth="1"/>
    <col min="1025" max="1025" width="21.5" customWidth="1"/>
    <col min="1026" max="1027" width="9.375" customWidth="1"/>
    <col min="1028" max="1028" width="9.75" customWidth="1"/>
    <col min="1029" max="1029" width="11.75" customWidth="1"/>
    <col min="1030" max="1030" width="11.625" customWidth="1"/>
    <col min="1031" max="1031" width="10.375" customWidth="1"/>
    <col min="1032" max="1032" width="8.75" customWidth="1"/>
    <col min="1033" max="1034" width="14" customWidth="1"/>
    <col min="1281" max="1281" width="21.5" customWidth="1"/>
    <col min="1282" max="1283" width="9.375" customWidth="1"/>
    <col min="1284" max="1284" width="9.75" customWidth="1"/>
    <col min="1285" max="1285" width="11.75" customWidth="1"/>
    <col min="1286" max="1286" width="11.625" customWidth="1"/>
    <col min="1287" max="1287" width="10.375" customWidth="1"/>
    <col min="1288" max="1288" width="8.75" customWidth="1"/>
    <col min="1289" max="1290" width="14" customWidth="1"/>
    <col min="1537" max="1537" width="21.5" customWidth="1"/>
    <col min="1538" max="1539" width="9.375" customWidth="1"/>
    <col min="1540" max="1540" width="9.75" customWidth="1"/>
    <col min="1541" max="1541" width="11.75" customWidth="1"/>
    <col min="1542" max="1542" width="11.625" customWidth="1"/>
    <col min="1543" max="1543" width="10.375" customWidth="1"/>
    <col min="1544" max="1544" width="8.75" customWidth="1"/>
    <col min="1545" max="1546" width="14" customWidth="1"/>
    <col min="1793" max="1793" width="21.5" customWidth="1"/>
    <col min="1794" max="1795" width="9.375" customWidth="1"/>
    <col min="1796" max="1796" width="9.75" customWidth="1"/>
    <col min="1797" max="1797" width="11.75" customWidth="1"/>
    <col min="1798" max="1798" width="11.625" customWidth="1"/>
    <col min="1799" max="1799" width="10.375" customWidth="1"/>
    <col min="1800" max="1800" width="8.75" customWidth="1"/>
    <col min="1801" max="1802" width="14" customWidth="1"/>
    <col min="2049" max="2049" width="21.5" customWidth="1"/>
    <col min="2050" max="2051" width="9.375" customWidth="1"/>
    <col min="2052" max="2052" width="9.75" customWidth="1"/>
    <col min="2053" max="2053" width="11.75" customWidth="1"/>
    <col min="2054" max="2054" width="11.625" customWidth="1"/>
    <col min="2055" max="2055" width="10.375" customWidth="1"/>
    <col min="2056" max="2056" width="8.75" customWidth="1"/>
    <col min="2057" max="2058" width="14" customWidth="1"/>
    <col min="2305" max="2305" width="21.5" customWidth="1"/>
    <col min="2306" max="2307" width="9.375" customWidth="1"/>
    <col min="2308" max="2308" width="9.75" customWidth="1"/>
    <col min="2309" max="2309" width="11.75" customWidth="1"/>
    <col min="2310" max="2310" width="11.625" customWidth="1"/>
    <col min="2311" max="2311" width="10.375" customWidth="1"/>
    <col min="2312" max="2312" width="8.75" customWidth="1"/>
    <col min="2313" max="2314" width="14" customWidth="1"/>
    <col min="2561" max="2561" width="21.5" customWidth="1"/>
    <col min="2562" max="2563" width="9.375" customWidth="1"/>
    <col min="2564" max="2564" width="9.75" customWidth="1"/>
    <col min="2565" max="2565" width="11.75" customWidth="1"/>
    <col min="2566" max="2566" width="11.625" customWidth="1"/>
    <col min="2567" max="2567" width="10.375" customWidth="1"/>
    <col min="2568" max="2568" width="8.75" customWidth="1"/>
    <col min="2569" max="2570" width="14" customWidth="1"/>
    <col min="2817" max="2817" width="21.5" customWidth="1"/>
    <col min="2818" max="2819" width="9.375" customWidth="1"/>
    <col min="2820" max="2820" width="9.75" customWidth="1"/>
    <col min="2821" max="2821" width="11.75" customWidth="1"/>
    <col min="2822" max="2822" width="11.625" customWidth="1"/>
    <col min="2823" max="2823" width="10.375" customWidth="1"/>
    <col min="2824" max="2824" width="8.75" customWidth="1"/>
    <col min="2825" max="2826" width="14" customWidth="1"/>
    <col min="3073" max="3073" width="21.5" customWidth="1"/>
    <col min="3074" max="3075" width="9.375" customWidth="1"/>
    <col min="3076" max="3076" width="9.75" customWidth="1"/>
    <col min="3077" max="3077" width="11.75" customWidth="1"/>
    <col min="3078" max="3078" width="11.625" customWidth="1"/>
    <col min="3079" max="3079" width="10.375" customWidth="1"/>
    <col min="3080" max="3080" width="8.75" customWidth="1"/>
    <col min="3081" max="3082" width="14" customWidth="1"/>
    <col min="3329" max="3329" width="21.5" customWidth="1"/>
    <col min="3330" max="3331" width="9.375" customWidth="1"/>
    <col min="3332" max="3332" width="9.75" customWidth="1"/>
    <col min="3333" max="3333" width="11.75" customWidth="1"/>
    <col min="3334" max="3334" width="11.625" customWidth="1"/>
    <col min="3335" max="3335" width="10.375" customWidth="1"/>
    <col min="3336" max="3336" width="8.75" customWidth="1"/>
    <col min="3337" max="3338" width="14" customWidth="1"/>
    <col min="3585" max="3585" width="21.5" customWidth="1"/>
    <col min="3586" max="3587" width="9.375" customWidth="1"/>
    <col min="3588" max="3588" width="9.75" customWidth="1"/>
    <col min="3589" max="3589" width="11.75" customWidth="1"/>
    <col min="3590" max="3590" width="11.625" customWidth="1"/>
    <col min="3591" max="3591" width="10.375" customWidth="1"/>
    <col min="3592" max="3592" width="8.75" customWidth="1"/>
    <col min="3593" max="3594" width="14" customWidth="1"/>
    <col min="3841" max="3841" width="21.5" customWidth="1"/>
    <col min="3842" max="3843" width="9.375" customWidth="1"/>
    <col min="3844" max="3844" width="9.75" customWidth="1"/>
    <col min="3845" max="3845" width="11.75" customWidth="1"/>
    <col min="3846" max="3846" width="11.625" customWidth="1"/>
    <col min="3847" max="3847" width="10.375" customWidth="1"/>
    <col min="3848" max="3848" width="8.75" customWidth="1"/>
    <col min="3849" max="3850" width="14" customWidth="1"/>
    <col min="4097" max="4097" width="21.5" customWidth="1"/>
    <col min="4098" max="4099" width="9.375" customWidth="1"/>
    <col min="4100" max="4100" width="9.75" customWidth="1"/>
    <col min="4101" max="4101" width="11.75" customWidth="1"/>
    <col min="4102" max="4102" width="11.625" customWidth="1"/>
    <col min="4103" max="4103" width="10.375" customWidth="1"/>
    <col min="4104" max="4104" width="8.75" customWidth="1"/>
    <col min="4105" max="4106" width="14" customWidth="1"/>
    <col min="4353" max="4353" width="21.5" customWidth="1"/>
    <col min="4354" max="4355" width="9.375" customWidth="1"/>
    <col min="4356" max="4356" width="9.75" customWidth="1"/>
    <col min="4357" max="4357" width="11.75" customWidth="1"/>
    <col min="4358" max="4358" width="11.625" customWidth="1"/>
    <col min="4359" max="4359" width="10.375" customWidth="1"/>
    <col min="4360" max="4360" width="8.75" customWidth="1"/>
    <col min="4361" max="4362" width="14" customWidth="1"/>
    <col min="4609" max="4609" width="21.5" customWidth="1"/>
    <col min="4610" max="4611" width="9.375" customWidth="1"/>
    <col min="4612" max="4612" width="9.75" customWidth="1"/>
    <col min="4613" max="4613" width="11.75" customWidth="1"/>
    <col min="4614" max="4614" width="11.625" customWidth="1"/>
    <col min="4615" max="4615" width="10.375" customWidth="1"/>
    <col min="4616" max="4616" width="8.75" customWidth="1"/>
    <col min="4617" max="4618" width="14" customWidth="1"/>
    <col min="4865" max="4865" width="21.5" customWidth="1"/>
    <col min="4866" max="4867" width="9.375" customWidth="1"/>
    <col min="4868" max="4868" width="9.75" customWidth="1"/>
    <col min="4869" max="4869" width="11.75" customWidth="1"/>
    <col min="4870" max="4870" width="11.625" customWidth="1"/>
    <col min="4871" max="4871" width="10.375" customWidth="1"/>
    <col min="4872" max="4872" width="8.75" customWidth="1"/>
    <col min="4873" max="4874" width="14" customWidth="1"/>
    <col min="5121" max="5121" width="21.5" customWidth="1"/>
    <col min="5122" max="5123" width="9.375" customWidth="1"/>
    <col min="5124" max="5124" width="9.75" customWidth="1"/>
    <col min="5125" max="5125" width="11.75" customWidth="1"/>
    <col min="5126" max="5126" width="11.625" customWidth="1"/>
    <col min="5127" max="5127" width="10.375" customWidth="1"/>
    <col min="5128" max="5128" width="8.75" customWidth="1"/>
    <col min="5129" max="5130" width="14" customWidth="1"/>
    <col min="5377" max="5377" width="21.5" customWidth="1"/>
    <col min="5378" max="5379" width="9.375" customWidth="1"/>
    <col min="5380" max="5380" width="9.75" customWidth="1"/>
    <col min="5381" max="5381" width="11.75" customWidth="1"/>
    <col min="5382" max="5382" width="11.625" customWidth="1"/>
    <col min="5383" max="5383" width="10.375" customWidth="1"/>
    <col min="5384" max="5384" width="8.75" customWidth="1"/>
    <col min="5385" max="5386" width="14" customWidth="1"/>
    <col min="5633" max="5633" width="21.5" customWidth="1"/>
    <col min="5634" max="5635" width="9.375" customWidth="1"/>
    <col min="5636" max="5636" width="9.75" customWidth="1"/>
    <col min="5637" max="5637" width="11.75" customWidth="1"/>
    <col min="5638" max="5638" width="11.625" customWidth="1"/>
    <col min="5639" max="5639" width="10.375" customWidth="1"/>
    <col min="5640" max="5640" width="8.75" customWidth="1"/>
    <col min="5641" max="5642" width="14" customWidth="1"/>
    <col min="5889" max="5889" width="21.5" customWidth="1"/>
    <col min="5890" max="5891" width="9.375" customWidth="1"/>
    <col min="5892" max="5892" width="9.75" customWidth="1"/>
    <col min="5893" max="5893" width="11.75" customWidth="1"/>
    <col min="5894" max="5894" width="11.625" customWidth="1"/>
    <col min="5895" max="5895" width="10.375" customWidth="1"/>
    <col min="5896" max="5896" width="8.75" customWidth="1"/>
    <col min="5897" max="5898" width="14" customWidth="1"/>
    <col min="6145" max="6145" width="21.5" customWidth="1"/>
    <col min="6146" max="6147" width="9.375" customWidth="1"/>
    <col min="6148" max="6148" width="9.75" customWidth="1"/>
    <col min="6149" max="6149" width="11.75" customWidth="1"/>
    <col min="6150" max="6150" width="11.625" customWidth="1"/>
    <col min="6151" max="6151" width="10.375" customWidth="1"/>
    <col min="6152" max="6152" width="8.75" customWidth="1"/>
    <col min="6153" max="6154" width="14" customWidth="1"/>
    <col min="6401" max="6401" width="21.5" customWidth="1"/>
    <col min="6402" max="6403" width="9.375" customWidth="1"/>
    <col min="6404" max="6404" width="9.75" customWidth="1"/>
    <col min="6405" max="6405" width="11.75" customWidth="1"/>
    <col min="6406" max="6406" width="11.625" customWidth="1"/>
    <col min="6407" max="6407" width="10.375" customWidth="1"/>
    <col min="6408" max="6408" width="8.75" customWidth="1"/>
    <col min="6409" max="6410" width="14" customWidth="1"/>
    <col min="6657" max="6657" width="21.5" customWidth="1"/>
    <col min="6658" max="6659" width="9.375" customWidth="1"/>
    <col min="6660" max="6660" width="9.75" customWidth="1"/>
    <col min="6661" max="6661" width="11.75" customWidth="1"/>
    <col min="6662" max="6662" width="11.625" customWidth="1"/>
    <col min="6663" max="6663" width="10.375" customWidth="1"/>
    <col min="6664" max="6664" width="8.75" customWidth="1"/>
    <col min="6665" max="6666" width="14" customWidth="1"/>
    <col min="6913" max="6913" width="21.5" customWidth="1"/>
    <col min="6914" max="6915" width="9.375" customWidth="1"/>
    <col min="6916" max="6916" width="9.75" customWidth="1"/>
    <col min="6917" max="6917" width="11.75" customWidth="1"/>
    <col min="6918" max="6918" width="11.625" customWidth="1"/>
    <col min="6919" max="6919" width="10.375" customWidth="1"/>
    <col min="6920" max="6920" width="8.75" customWidth="1"/>
    <col min="6921" max="6922" width="14" customWidth="1"/>
    <col min="7169" max="7169" width="21.5" customWidth="1"/>
    <col min="7170" max="7171" width="9.375" customWidth="1"/>
    <col min="7172" max="7172" width="9.75" customWidth="1"/>
    <col min="7173" max="7173" width="11.75" customWidth="1"/>
    <col min="7174" max="7174" width="11.625" customWidth="1"/>
    <col min="7175" max="7175" width="10.375" customWidth="1"/>
    <col min="7176" max="7176" width="8.75" customWidth="1"/>
    <col min="7177" max="7178" width="14" customWidth="1"/>
    <col min="7425" max="7425" width="21.5" customWidth="1"/>
    <col min="7426" max="7427" width="9.375" customWidth="1"/>
    <col min="7428" max="7428" width="9.75" customWidth="1"/>
    <col min="7429" max="7429" width="11.75" customWidth="1"/>
    <col min="7430" max="7430" width="11.625" customWidth="1"/>
    <col min="7431" max="7431" width="10.375" customWidth="1"/>
    <col min="7432" max="7432" width="8.75" customWidth="1"/>
    <col min="7433" max="7434" width="14" customWidth="1"/>
    <col min="7681" max="7681" width="21.5" customWidth="1"/>
    <col min="7682" max="7683" width="9.375" customWidth="1"/>
    <col min="7684" max="7684" width="9.75" customWidth="1"/>
    <col min="7685" max="7685" width="11.75" customWidth="1"/>
    <col min="7686" max="7686" width="11.625" customWidth="1"/>
    <col min="7687" max="7687" width="10.375" customWidth="1"/>
    <col min="7688" max="7688" width="8.75" customWidth="1"/>
    <col min="7689" max="7690" width="14" customWidth="1"/>
    <col min="7937" max="7937" width="21.5" customWidth="1"/>
    <col min="7938" max="7939" width="9.375" customWidth="1"/>
    <col min="7940" max="7940" width="9.75" customWidth="1"/>
    <col min="7941" max="7941" width="11.75" customWidth="1"/>
    <col min="7942" max="7942" width="11.625" customWidth="1"/>
    <col min="7943" max="7943" width="10.375" customWidth="1"/>
    <col min="7944" max="7944" width="8.75" customWidth="1"/>
    <col min="7945" max="7946" width="14" customWidth="1"/>
    <col min="8193" max="8193" width="21.5" customWidth="1"/>
    <col min="8194" max="8195" width="9.375" customWidth="1"/>
    <col min="8196" max="8196" width="9.75" customWidth="1"/>
    <col min="8197" max="8197" width="11.75" customWidth="1"/>
    <col min="8198" max="8198" width="11.625" customWidth="1"/>
    <col min="8199" max="8199" width="10.375" customWidth="1"/>
    <col min="8200" max="8200" width="8.75" customWidth="1"/>
    <col min="8201" max="8202" width="14" customWidth="1"/>
    <col min="8449" max="8449" width="21.5" customWidth="1"/>
    <col min="8450" max="8451" width="9.375" customWidth="1"/>
    <col min="8452" max="8452" width="9.75" customWidth="1"/>
    <col min="8453" max="8453" width="11.75" customWidth="1"/>
    <col min="8454" max="8454" width="11.625" customWidth="1"/>
    <col min="8455" max="8455" width="10.375" customWidth="1"/>
    <col min="8456" max="8456" width="8.75" customWidth="1"/>
    <col min="8457" max="8458" width="14" customWidth="1"/>
    <col min="8705" max="8705" width="21.5" customWidth="1"/>
    <col min="8706" max="8707" width="9.375" customWidth="1"/>
    <col min="8708" max="8708" width="9.75" customWidth="1"/>
    <col min="8709" max="8709" width="11.75" customWidth="1"/>
    <col min="8710" max="8710" width="11.625" customWidth="1"/>
    <col min="8711" max="8711" width="10.375" customWidth="1"/>
    <col min="8712" max="8712" width="8.75" customWidth="1"/>
    <col min="8713" max="8714" width="14" customWidth="1"/>
    <col min="8961" max="8961" width="21.5" customWidth="1"/>
    <col min="8962" max="8963" width="9.375" customWidth="1"/>
    <col min="8964" max="8964" width="9.75" customWidth="1"/>
    <col min="8965" max="8965" width="11.75" customWidth="1"/>
    <col min="8966" max="8966" width="11.625" customWidth="1"/>
    <col min="8967" max="8967" width="10.375" customWidth="1"/>
    <col min="8968" max="8968" width="8.75" customWidth="1"/>
    <col min="8969" max="8970" width="14" customWidth="1"/>
    <col min="9217" max="9217" width="21.5" customWidth="1"/>
    <col min="9218" max="9219" width="9.375" customWidth="1"/>
    <col min="9220" max="9220" width="9.75" customWidth="1"/>
    <col min="9221" max="9221" width="11.75" customWidth="1"/>
    <col min="9222" max="9222" width="11.625" customWidth="1"/>
    <col min="9223" max="9223" width="10.375" customWidth="1"/>
    <col min="9224" max="9224" width="8.75" customWidth="1"/>
    <col min="9225" max="9226" width="14" customWidth="1"/>
    <col min="9473" max="9473" width="21.5" customWidth="1"/>
    <col min="9474" max="9475" width="9.375" customWidth="1"/>
    <col min="9476" max="9476" width="9.75" customWidth="1"/>
    <col min="9477" max="9477" width="11.75" customWidth="1"/>
    <col min="9478" max="9478" width="11.625" customWidth="1"/>
    <col min="9479" max="9479" width="10.375" customWidth="1"/>
    <col min="9480" max="9480" width="8.75" customWidth="1"/>
    <col min="9481" max="9482" width="14" customWidth="1"/>
    <col min="9729" max="9729" width="21.5" customWidth="1"/>
    <col min="9730" max="9731" width="9.375" customWidth="1"/>
    <col min="9732" max="9732" width="9.75" customWidth="1"/>
    <col min="9733" max="9733" width="11.75" customWidth="1"/>
    <col min="9734" max="9734" width="11.625" customWidth="1"/>
    <col min="9735" max="9735" width="10.375" customWidth="1"/>
    <col min="9736" max="9736" width="8.75" customWidth="1"/>
    <col min="9737" max="9738" width="14" customWidth="1"/>
    <col min="9985" max="9985" width="21.5" customWidth="1"/>
    <col min="9986" max="9987" width="9.375" customWidth="1"/>
    <col min="9988" max="9988" width="9.75" customWidth="1"/>
    <col min="9989" max="9989" width="11.75" customWidth="1"/>
    <col min="9990" max="9990" width="11.625" customWidth="1"/>
    <col min="9991" max="9991" width="10.375" customWidth="1"/>
    <col min="9992" max="9992" width="8.75" customWidth="1"/>
    <col min="9993" max="9994" width="14" customWidth="1"/>
    <col min="10241" max="10241" width="21.5" customWidth="1"/>
    <col min="10242" max="10243" width="9.375" customWidth="1"/>
    <col min="10244" max="10244" width="9.75" customWidth="1"/>
    <col min="10245" max="10245" width="11.75" customWidth="1"/>
    <col min="10246" max="10246" width="11.625" customWidth="1"/>
    <col min="10247" max="10247" width="10.375" customWidth="1"/>
    <col min="10248" max="10248" width="8.75" customWidth="1"/>
    <col min="10249" max="10250" width="14" customWidth="1"/>
    <col min="10497" max="10497" width="21.5" customWidth="1"/>
    <col min="10498" max="10499" width="9.375" customWidth="1"/>
    <col min="10500" max="10500" width="9.75" customWidth="1"/>
    <col min="10501" max="10501" width="11.75" customWidth="1"/>
    <col min="10502" max="10502" width="11.625" customWidth="1"/>
    <col min="10503" max="10503" width="10.375" customWidth="1"/>
    <col min="10504" max="10504" width="8.75" customWidth="1"/>
    <col min="10505" max="10506" width="14" customWidth="1"/>
    <col min="10753" max="10753" width="21.5" customWidth="1"/>
    <col min="10754" max="10755" width="9.375" customWidth="1"/>
    <col min="10756" max="10756" width="9.75" customWidth="1"/>
    <col min="10757" max="10757" width="11.75" customWidth="1"/>
    <col min="10758" max="10758" width="11.625" customWidth="1"/>
    <col min="10759" max="10759" width="10.375" customWidth="1"/>
    <col min="10760" max="10760" width="8.75" customWidth="1"/>
    <col min="10761" max="10762" width="14" customWidth="1"/>
    <col min="11009" max="11009" width="21.5" customWidth="1"/>
    <col min="11010" max="11011" width="9.375" customWidth="1"/>
    <col min="11012" max="11012" width="9.75" customWidth="1"/>
    <col min="11013" max="11013" width="11.75" customWidth="1"/>
    <col min="11014" max="11014" width="11.625" customWidth="1"/>
    <col min="11015" max="11015" width="10.375" customWidth="1"/>
    <col min="11016" max="11016" width="8.75" customWidth="1"/>
    <col min="11017" max="11018" width="14" customWidth="1"/>
    <col min="11265" max="11265" width="21.5" customWidth="1"/>
    <col min="11266" max="11267" width="9.375" customWidth="1"/>
    <col min="11268" max="11268" width="9.75" customWidth="1"/>
    <col min="11269" max="11269" width="11.75" customWidth="1"/>
    <col min="11270" max="11270" width="11.625" customWidth="1"/>
    <col min="11271" max="11271" width="10.375" customWidth="1"/>
    <col min="11272" max="11272" width="8.75" customWidth="1"/>
    <col min="11273" max="11274" width="14" customWidth="1"/>
    <col min="11521" max="11521" width="21.5" customWidth="1"/>
    <col min="11522" max="11523" width="9.375" customWidth="1"/>
    <col min="11524" max="11524" width="9.75" customWidth="1"/>
    <col min="11525" max="11525" width="11.75" customWidth="1"/>
    <col min="11526" max="11526" width="11.625" customWidth="1"/>
    <col min="11527" max="11527" width="10.375" customWidth="1"/>
    <col min="11528" max="11528" width="8.75" customWidth="1"/>
    <col min="11529" max="11530" width="14" customWidth="1"/>
    <col min="11777" max="11777" width="21.5" customWidth="1"/>
    <col min="11778" max="11779" width="9.375" customWidth="1"/>
    <col min="11780" max="11780" width="9.75" customWidth="1"/>
    <col min="11781" max="11781" width="11.75" customWidth="1"/>
    <col min="11782" max="11782" width="11.625" customWidth="1"/>
    <col min="11783" max="11783" width="10.375" customWidth="1"/>
    <col min="11784" max="11784" width="8.75" customWidth="1"/>
    <col min="11785" max="11786" width="14" customWidth="1"/>
    <col min="12033" max="12033" width="21.5" customWidth="1"/>
    <col min="12034" max="12035" width="9.375" customWidth="1"/>
    <col min="12036" max="12036" width="9.75" customWidth="1"/>
    <col min="12037" max="12037" width="11.75" customWidth="1"/>
    <col min="12038" max="12038" width="11.625" customWidth="1"/>
    <col min="12039" max="12039" width="10.375" customWidth="1"/>
    <col min="12040" max="12040" width="8.75" customWidth="1"/>
    <col min="12041" max="12042" width="14" customWidth="1"/>
    <col min="12289" max="12289" width="21.5" customWidth="1"/>
    <col min="12290" max="12291" width="9.375" customWidth="1"/>
    <col min="12292" max="12292" width="9.75" customWidth="1"/>
    <col min="12293" max="12293" width="11.75" customWidth="1"/>
    <col min="12294" max="12294" width="11.625" customWidth="1"/>
    <col min="12295" max="12295" width="10.375" customWidth="1"/>
    <col min="12296" max="12296" width="8.75" customWidth="1"/>
    <col min="12297" max="12298" width="14" customWidth="1"/>
    <col min="12545" max="12545" width="21.5" customWidth="1"/>
    <col min="12546" max="12547" width="9.375" customWidth="1"/>
    <col min="12548" max="12548" width="9.75" customWidth="1"/>
    <col min="12549" max="12549" width="11.75" customWidth="1"/>
    <col min="12550" max="12550" width="11.625" customWidth="1"/>
    <col min="12551" max="12551" width="10.375" customWidth="1"/>
    <col min="12552" max="12552" width="8.75" customWidth="1"/>
    <col min="12553" max="12554" width="14" customWidth="1"/>
    <col min="12801" max="12801" width="21.5" customWidth="1"/>
    <col min="12802" max="12803" width="9.375" customWidth="1"/>
    <col min="12804" max="12804" width="9.75" customWidth="1"/>
    <col min="12805" max="12805" width="11.75" customWidth="1"/>
    <col min="12806" max="12806" width="11.625" customWidth="1"/>
    <col min="12807" max="12807" width="10.375" customWidth="1"/>
    <col min="12808" max="12808" width="8.75" customWidth="1"/>
    <col min="12809" max="12810" width="14" customWidth="1"/>
    <col min="13057" max="13057" width="21.5" customWidth="1"/>
    <col min="13058" max="13059" width="9.375" customWidth="1"/>
    <col min="13060" max="13060" width="9.75" customWidth="1"/>
    <col min="13061" max="13061" width="11.75" customWidth="1"/>
    <col min="13062" max="13062" width="11.625" customWidth="1"/>
    <col min="13063" max="13063" width="10.375" customWidth="1"/>
    <col min="13064" max="13064" width="8.75" customWidth="1"/>
    <col min="13065" max="13066" width="14" customWidth="1"/>
    <col min="13313" max="13313" width="21.5" customWidth="1"/>
    <col min="13314" max="13315" width="9.375" customWidth="1"/>
    <col min="13316" max="13316" width="9.75" customWidth="1"/>
    <col min="13317" max="13317" width="11.75" customWidth="1"/>
    <col min="13318" max="13318" width="11.625" customWidth="1"/>
    <col min="13319" max="13319" width="10.375" customWidth="1"/>
    <col min="13320" max="13320" width="8.75" customWidth="1"/>
    <col min="13321" max="13322" width="14" customWidth="1"/>
    <col min="13569" max="13569" width="21.5" customWidth="1"/>
    <col min="13570" max="13571" width="9.375" customWidth="1"/>
    <col min="13572" max="13572" width="9.75" customWidth="1"/>
    <col min="13573" max="13573" width="11.75" customWidth="1"/>
    <col min="13574" max="13574" width="11.625" customWidth="1"/>
    <col min="13575" max="13575" width="10.375" customWidth="1"/>
    <col min="13576" max="13576" width="8.75" customWidth="1"/>
    <col min="13577" max="13578" width="14" customWidth="1"/>
    <col min="13825" max="13825" width="21.5" customWidth="1"/>
    <col min="13826" max="13827" width="9.375" customWidth="1"/>
    <col min="13828" max="13828" width="9.75" customWidth="1"/>
    <col min="13829" max="13829" width="11.75" customWidth="1"/>
    <col min="13830" max="13830" width="11.625" customWidth="1"/>
    <col min="13831" max="13831" width="10.375" customWidth="1"/>
    <col min="13832" max="13832" width="8.75" customWidth="1"/>
    <col min="13833" max="13834" width="14" customWidth="1"/>
    <col min="14081" max="14081" width="21.5" customWidth="1"/>
    <col min="14082" max="14083" width="9.375" customWidth="1"/>
    <col min="14084" max="14084" width="9.75" customWidth="1"/>
    <col min="14085" max="14085" width="11.75" customWidth="1"/>
    <col min="14086" max="14086" width="11.625" customWidth="1"/>
    <col min="14087" max="14087" width="10.375" customWidth="1"/>
    <col min="14088" max="14088" width="8.75" customWidth="1"/>
    <col min="14089" max="14090" width="14" customWidth="1"/>
    <col min="14337" max="14337" width="21.5" customWidth="1"/>
    <col min="14338" max="14339" width="9.375" customWidth="1"/>
    <col min="14340" max="14340" width="9.75" customWidth="1"/>
    <col min="14341" max="14341" width="11.75" customWidth="1"/>
    <col min="14342" max="14342" width="11.625" customWidth="1"/>
    <col min="14343" max="14343" width="10.375" customWidth="1"/>
    <col min="14344" max="14344" width="8.75" customWidth="1"/>
    <col min="14345" max="14346" width="14" customWidth="1"/>
    <col min="14593" max="14593" width="21.5" customWidth="1"/>
    <col min="14594" max="14595" width="9.375" customWidth="1"/>
    <col min="14596" max="14596" width="9.75" customWidth="1"/>
    <col min="14597" max="14597" width="11.75" customWidth="1"/>
    <col min="14598" max="14598" width="11.625" customWidth="1"/>
    <col min="14599" max="14599" width="10.375" customWidth="1"/>
    <col min="14600" max="14600" width="8.75" customWidth="1"/>
    <col min="14601" max="14602" width="14" customWidth="1"/>
    <col min="14849" max="14849" width="21.5" customWidth="1"/>
    <col min="14850" max="14851" width="9.375" customWidth="1"/>
    <col min="14852" max="14852" width="9.75" customWidth="1"/>
    <col min="14853" max="14853" width="11.75" customWidth="1"/>
    <col min="14854" max="14854" width="11.625" customWidth="1"/>
    <col min="14855" max="14855" width="10.375" customWidth="1"/>
    <col min="14856" max="14856" width="8.75" customWidth="1"/>
    <col min="14857" max="14858" width="14" customWidth="1"/>
    <col min="15105" max="15105" width="21.5" customWidth="1"/>
    <col min="15106" max="15107" width="9.375" customWidth="1"/>
    <col min="15108" max="15108" width="9.75" customWidth="1"/>
    <col min="15109" max="15109" width="11.75" customWidth="1"/>
    <col min="15110" max="15110" width="11.625" customWidth="1"/>
    <col min="15111" max="15111" width="10.375" customWidth="1"/>
    <col min="15112" max="15112" width="8.75" customWidth="1"/>
    <col min="15113" max="15114" width="14" customWidth="1"/>
    <col min="15361" max="15361" width="21.5" customWidth="1"/>
    <col min="15362" max="15363" width="9.375" customWidth="1"/>
    <col min="15364" max="15364" width="9.75" customWidth="1"/>
    <col min="15365" max="15365" width="11.75" customWidth="1"/>
    <col min="15366" max="15366" width="11.625" customWidth="1"/>
    <col min="15367" max="15367" width="10.375" customWidth="1"/>
    <col min="15368" max="15368" width="8.75" customWidth="1"/>
    <col min="15369" max="15370" width="14" customWidth="1"/>
    <col min="15617" max="15617" width="21.5" customWidth="1"/>
    <col min="15618" max="15619" width="9.375" customWidth="1"/>
    <col min="15620" max="15620" width="9.75" customWidth="1"/>
    <col min="15621" max="15621" width="11.75" customWidth="1"/>
    <col min="15622" max="15622" width="11.625" customWidth="1"/>
    <col min="15623" max="15623" width="10.375" customWidth="1"/>
    <col min="15624" max="15624" width="8.75" customWidth="1"/>
    <col min="15625" max="15626" width="14" customWidth="1"/>
    <col min="15873" max="15873" width="21.5" customWidth="1"/>
    <col min="15874" max="15875" width="9.375" customWidth="1"/>
    <col min="15876" max="15876" width="9.75" customWidth="1"/>
    <col min="15877" max="15877" width="11.75" customWidth="1"/>
    <col min="15878" max="15878" width="11.625" customWidth="1"/>
    <col min="15879" max="15879" width="10.375" customWidth="1"/>
    <col min="15880" max="15880" width="8.75" customWidth="1"/>
    <col min="15881" max="15882" width="14" customWidth="1"/>
    <col min="16129" max="16129" width="21.5" customWidth="1"/>
    <col min="16130" max="16131" width="9.375" customWidth="1"/>
    <col min="16132" max="16132" width="9.75" customWidth="1"/>
    <col min="16133" max="16133" width="11.75" customWidth="1"/>
    <col min="16134" max="16134" width="11.625" customWidth="1"/>
    <col min="16135" max="16135" width="10.375" customWidth="1"/>
    <col min="16136" max="16136" width="8.75" customWidth="1"/>
    <col min="16137" max="16138" width="14" customWidth="1"/>
  </cols>
  <sheetData>
    <row r="1" spans="1:11" ht="21">
      <c r="A1" s="76" t="s">
        <v>50</v>
      </c>
      <c r="B1" s="76"/>
      <c r="C1" s="76"/>
      <c r="D1" s="76"/>
      <c r="E1" s="76"/>
      <c r="F1" s="76"/>
      <c r="G1" s="76"/>
      <c r="H1" s="76"/>
      <c r="I1" s="76"/>
      <c r="J1" s="76"/>
      <c r="K1" s="1"/>
    </row>
    <row r="2" spans="1:11" s="3" customFormat="1" ht="48.75" customHeight="1">
      <c r="A2" s="77"/>
      <c r="B2" s="78" t="s">
        <v>1</v>
      </c>
      <c r="C2" s="78" t="s">
        <v>2</v>
      </c>
      <c r="D2" s="80" t="s">
        <v>3</v>
      </c>
      <c r="E2" s="80" t="s">
        <v>4</v>
      </c>
      <c r="F2" s="83" t="s">
        <v>5</v>
      </c>
      <c r="G2" s="2" t="s">
        <v>6</v>
      </c>
      <c r="H2" s="85" t="s">
        <v>6</v>
      </c>
      <c r="I2" s="87" t="s">
        <v>51</v>
      </c>
      <c r="J2" s="87" t="s">
        <v>7</v>
      </c>
    </row>
    <row r="3" spans="1:11" s="3" customFormat="1" ht="68.25" customHeight="1">
      <c r="A3" s="77"/>
      <c r="B3" s="79"/>
      <c r="C3" s="79"/>
      <c r="D3" s="81"/>
      <c r="E3" s="82"/>
      <c r="F3" s="84"/>
      <c r="G3" s="4">
        <f>ROUNDDOWN(B39*0.03,0)</f>
        <v>77</v>
      </c>
      <c r="H3" s="86"/>
      <c r="I3" s="88"/>
      <c r="J3" s="88"/>
    </row>
    <row r="4" spans="1:11" ht="20.100000000000001" customHeight="1">
      <c r="A4" s="5" t="s">
        <v>9</v>
      </c>
      <c r="B4" s="6">
        <v>206</v>
      </c>
      <c r="C4" s="6">
        <v>4</v>
      </c>
      <c r="D4" s="6">
        <v>6</v>
      </c>
      <c r="E4" s="7">
        <f>D4/B4</f>
        <v>2.9126213592233011E-2</v>
      </c>
      <c r="F4" s="7">
        <f t="shared" ref="F4:F37" si="0">B4/$B$39</f>
        <v>7.938342967244702E-2</v>
      </c>
      <c r="G4" s="8">
        <f>F4*$G$3</f>
        <v>6.1125240847784204</v>
      </c>
      <c r="H4" s="9">
        <f>ROUND(G4,0)</f>
        <v>6</v>
      </c>
      <c r="I4" s="10">
        <f>D4-H4</f>
        <v>0</v>
      </c>
      <c r="J4" s="10">
        <v>2</v>
      </c>
    </row>
    <row r="5" spans="1:11" ht="20.100000000000001" customHeight="1">
      <c r="A5" s="11" t="s">
        <v>10</v>
      </c>
      <c r="B5" s="12">
        <v>604.5</v>
      </c>
      <c r="C5" s="12">
        <v>14.5</v>
      </c>
      <c r="D5" s="12">
        <v>16.5</v>
      </c>
      <c r="E5" s="13">
        <f t="shared" ref="E5:E37" si="1">D5/B5</f>
        <v>2.729528535980149E-2</v>
      </c>
      <c r="F5" s="13">
        <f t="shared" si="0"/>
        <v>0.23294797687861271</v>
      </c>
      <c r="G5" s="14">
        <f t="shared" ref="G5:G23" si="2">F5*$G$3</f>
        <v>17.93699421965318</v>
      </c>
      <c r="H5" s="15">
        <f t="shared" ref="H5:H36" si="3">ROUND(G5,0)</f>
        <v>18</v>
      </c>
      <c r="I5" s="16">
        <f t="shared" ref="I5:I37" si="4">D5-H5</f>
        <v>-1.5</v>
      </c>
      <c r="J5" s="16">
        <v>-1</v>
      </c>
    </row>
    <row r="6" spans="1:11" s="48" customFormat="1" ht="20.100000000000001" customHeight="1">
      <c r="A6" s="41" t="s">
        <v>11</v>
      </c>
      <c r="B6" s="42">
        <v>147.5</v>
      </c>
      <c r="C6" s="42">
        <v>4.5</v>
      </c>
      <c r="D6" s="42">
        <v>4.5</v>
      </c>
      <c r="E6" s="43">
        <f t="shared" si="1"/>
        <v>3.0508474576271188E-2</v>
      </c>
      <c r="F6" s="43">
        <f t="shared" si="0"/>
        <v>5.6840077071290941E-2</v>
      </c>
      <c r="G6" s="44">
        <f t="shared" si="2"/>
        <v>4.3766859344894025</v>
      </c>
      <c r="H6" s="45">
        <f t="shared" si="3"/>
        <v>4</v>
      </c>
      <c r="I6" s="46">
        <f t="shared" si="4"/>
        <v>0.5</v>
      </c>
      <c r="J6" s="46">
        <v>0.5</v>
      </c>
    </row>
    <row r="7" spans="1:11" s="18" customFormat="1" ht="20.100000000000001" customHeight="1">
      <c r="A7" s="11" t="s">
        <v>12</v>
      </c>
      <c r="B7" s="12">
        <v>237.5</v>
      </c>
      <c r="C7" s="12">
        <v>4.5</v>
      </c>
      <c r="D7" s="12">
        <v>4.5</v>
      </c>
      <c r="E7" s="13">
        <f t="shared" si="1"/>
        <v>1.8947368421052633E-2</v>
      </c>
      <c r="F7" s="13">
        <f t="shared" si="0"/>
        <v>9.1522157996146436E-2</v>
      </c>
      <c r="G7" s="14">
        <f t="shared" si="2"/>
        <v>7.0472061657032752</v>
      </c>
      <c r="H7" s="15">
        <f t="shared" si="3"/>
        <v>7</v>
      </c>
      <c r="I7" s="16">
        <f t="shared" si="4"/>
        <v>-2.5</v>
      </c>
      <c r="J7" s="16">
        <v>-1.5</v>
      </c>
    </row>
    <row r="8" spans="1:11" ht="20.100000000000001" customHeight="1">
      <c r="A8" s="5" t="s">
        <v>13</v>
      </c>
      <c r="B8" s="6">
        <v>148</v>
      </c>
      <c r="C8" s="6">
        <v>5</v>
      </c>
      <c r="D8" s="6">
        <v>5</v>
      </c>
      <c r="E8" s="7">
        <f t="shared" si="1"/>
        <v>3.3783783783783786E-2</v>
      </c>
      <c r="F8" s="7">
        <f t="shared" si="0"/>
        <v>5.7032755298651254E-2</v>
      </c>
      <c r="G8" s="8">
        <f>F8*$G$3</f>
        <v>4.391522157996147</v>
      </c>
      <c r="H8" s="9">
        <f t="shared" si="3"/>
        <v>4</v>
      </c>
      <c r="I8" s="19">
        <f t="shared" si="4"/>
        <v>1</v>
      </c>
      <c r="J8" s="19">
        <v>1</v>
      </c>
    </row>
    <row r="9" spans="1:11" ht="20.100000000000001" customHeight="1">
      <c r="A9" s="11" t="s">
        <v>14</v>
      </c>
      <c r="B9" s="12">
        <v>149.5</v>
      </c>
      <c r="C9" s="12">
        <v>3</v>
      </c>
      <c r="D9" s="12">
        <v>3</v>
      </c>
      <c r="E9" s="13">
        <f t="shared" si="1"/>
        <v>2.0066889632107024E-2</v>
      </c>
      <c r="F9" s="13">
        <f t="shared" si="0"/>
        <v>5.7610789980732179E-2</v>
      </c>
      <c r="G9" s="14">
        <f t="shared" si="2"/>
        <v>4.4360308285163779</v>
      </c>
      <c r="H9" s="15">
        <f t="shared" si="3"/>
        <v>4</v>
      </c>
      <c r="I9" s="16">
        <f t="shared" si="4"/>
        <v>-1</v>
      </c>
      <c r="J9" s="16">
        <v>-2</v>
      </c>
    </row>
    <row r="10" spans="1:11" s="49" customFormat="1" ht="20.100000000000001" customHeight="1">
      <c r="A10" s="41" t="s">
        <v>15</v>
      </c>
      <c r="B10" s="42">
        <v>143.5</v>
      </c>
      <c r="C10" s="42">
        <v>4.5</v>
      </c>
      <c r="D10" s="42">
        <v>5.5</v>
      </c>
      <c r="E10" s="43">
        <f t="shared" si="1"/>
        <v>3.8327526132404179E-2</v>
      </c>
      <c r="F10" s="43">
        <f t="shared" si="0"/>
        <v>5.529865125240848E-2</v>
      </c>
      <c r="G10" s="44">
        <f>F10*$G$3</f>
        <v>4.2579961464354525</v>
      </c>
      <c r="H10" s="45">
        <f t="shared" si="3"/>
        <v>4</v>
      </c>
      <c r="I10" s="46">
        <f t="shared" si="4"/>
        <v>1.5</v>
      </c>
      <c r="J10" s="46">
        <v>1.5</v>
      </c>
    </row>
    <row r="11" spans="1:11" s="50" customFormat="1" ht="20.100000000000001" customHeight="1">
      <c r="A11" s="41" t="s">
        <v>16</v>
      </c>
      <c r="B11" s="42">
        <v>49</v>
      </c>
      <c r="C11" s="42">
        <v>1</v>
      </c>
      <c r="D11" s="42">
        <v>1</v>
      </c>
      <c r="E11" s="43">
        <f t="shared" si="1"/>
        <v>2.0408163265306121E-2</v>
      </c>
      <c r="F11" s="43">
        <f t="shared" si="0"/>
        <v>1.8882466281310212E-2</v>
      </c>
      <c r="G11" s="44">
        <f t="shared" si="2"/>
        <v>1.4539499036608863</v>
      </c>
      <c r="H11" s="45">
        <f t="shared" si="3"/>
        <v>1</v>
      </c>
      <c r="I11" s="46">
        <f t="shared" si="4"/>
        <v>0</v>
      </c>
      <c r="J11" s="46">
        <v>0</v>
      </c>
    </row>
    <row r="12" spans="1:11" s="20" customFormat="1" ht="20.100000000000001" customHeight="1">
      <c r="A12" s="5" t="s">
        <v>17</v>
      </c>
      <c r="B12" s="6">
        <v>92</v>
      </c>
      <c r="C12" s="6">
        <v>3</v>
      </c>
      <c r="D12" s="6">
        <v>4</v>
      </c>
      <c r="E12" s="7">
        <f t="shared" si="1"/>
        <v>4.3478260869565216E-2</v>
      </c>
      <c r="F12" s="7">
        <f t="shared" si="0"/>
        <v>3.5452793834296725E-2</v>
      </c>
      <c r="G12" s="8">
        <f>F12*$G$3</f>
        <v>2.7298651252408477</v>
      </c>
      <c r="H12" s="9">
        <f t="shared" si="3"/>
        <v>3</v>
      </c>
      <c r="I12" s="19">
        <f t="shared" si="4"/>
        <v>1</v>
      </c>
      <c r="J12" s="19">
        <v>1</v>
      </c>
    </row>
    <row r="13" spans="1:11" s="17" customFormat="1" ht="19.5" customHeight="1">
      <c r="A13" s="5" t="s">
        <v>18</v>
      </c>
      <c r="B13" s="6">
        <v>28</v>
      </c>
      <c r="C13" s="6">
        <v>1</v>
      </c>
      <c r="D13" s="6">
        <v>1</v>
      </c>
      <c r="E13" s="7">
        <f t="shared" si="1"/>
        <v>3.5714285714285712E-2</v>
      </c>
      <c r="F13" s="7">
        <f t="shared" si="0"/>
        <v>1.0789980732177264E-2</v>
      </c>
      <c r="G13" s="8">
        <f t="shared" si="2"/>
        <v>0.83082851637764932</v>
      </c>
      <c r="H13" s="9">
        <f t="shared" si="3"/>
        <v>1</v>
      </c>
      <c r="I13" s="19">
        <f t="shared" si="4"/>
        <v>0</v>
      </c>
      <c r="J13" s="10">
        <v>0</v>
      </c>
    </row>
    <row r="14" spans="1:11" ht="20.100000000000001" customHeight="1">
      <c r="A14" s="21" t="s">
        <v>19</v>
      </c>
      <c r="B14" s="6">
        <v>4</v>
      </c>
      <c r="C14" s="6">
        <v>0</v>
      </c>
      <c r="D14" s="6">
        <v>0</v>
      </c>
      <c r="E14" s="7">
        <f t="shared" si="1"/>
        <v>0</v>
      </c>
      <c r="F14" s="7">
        <f t="shared" si="0"/>
        <v>1.5414258188824663E-3</v>
      </c>
      <c r="G14" s="8">
        <f t="shared" si="2"/>
        <v>0.1186897880539499</v>
      </c>
      <c r="H14" s="22">
        <f t="shared" si="3"/>
        <v>0</v>
      </c>
      <c r="I14" s="19">
        <f t="shared" si="4"/>
        <v>0</v>
      </c>
      <c r="J14" s="19">
        <v>0</v>
      </c>
    </row>
    <row r="15" spans="1:11" s="24" customFormat="1" ht="20.100000000000001" customHeight="1">
      <c r="A15" s="11" t="s">
        <v>20</v>
      </c>
      <c r="B15" s="12">
        <v>96.5</v>
      </c>
      <c r="C15" s="12">
        <v>2.5</v>
      </c>
      <c r="D15" s="12">
        <v>2.5</v>
      </c>
      <c r="E15" s="13">
        <f t="shared" si="1"/>
        <v>2.5906735751295335E-2</v>
      </c>
      <c r="F15" s="13">
        <f t="shared" si="0"/>
        <v>3.7186897880539499E-2</v>
      </c>
      <c r="G15" s="14">
        <f t="shared" si="2"/>
        <v>2.8633911368015412</v>
      </c>
      <c r="H15" s="23">
        <f t="shared" si="3"/>
        <v>3</v>
      </c>
      <c r="I15" s="16">
        <f t="shared" si="4"/>
        <v>-0.5</v>
      </c>
      <c r="J15" s="16">
        <v>-0.5</v>
      </c>
    </row>
    <row r="16" spans="1:11" ht="20.100000000000001" customHeight="1">
      <c r="A16" s="5" t="s">
        <v>21</v>
      </c>
      <c r="B16" s="6">
        <v>75</v>
      </c>
      <c r="C16" s="6">
        <v>3</v>
      </c>
      <c r="D16" s="6">
        <v>4</v>
      </c>
      <c r="E16" s="7">
        <f t="shared" si="1"/>
        <v>5.3333333333333337E-2</v>
      </c>
      <c r="F16" s="7">
        <f t="shared" si="0"/>
        <v>2.8901734104046242E-2</v>
      </c>
      <c r="G16" s="8">
        <f>F16*$G$3</f>
        <v>2.2254335260115607</v>
      </c>
      <c r="H16" s="22">
        <f t="shared" si="3"/>
        <v>2</v>
      </c>
      <c r="I16" s="19">
        <f t="shared" si="4"/>
        <v>2</v>
      </c>
      <c r="J16" s="19">
        <v>2</v>
      </c>
    </row>
    <row r="17" spans="1:10" ht="20.100000000000001" customHeight="1">
      <c r="A17" s="5" t="s">
        <v>22</v>
      </c>
      <c r="B17" s="6">
        <v>64</v>
      </c>
      <c r="C17" s="6">
        <v>3</v>
      </c>
      <c r="D17" s="6">
        <v>6</v>
      </c>
      <c r="E17" s="7">
        <f t="shared" si="1"/>
        <v>9.375E-2</v>
      </c>
      <c r="F17" s="7">
        <f t="shared" si="0"/>
        <v>2.4662813102119461E-2</v>
      </c>
      <c r="G17" s="8">
        <f t="shared" si="2"/>
        <v>1.8990366088631985</v>
      </c>
      <c r="H17" s="22">
        <f t="shared" si="3"/>
        <v>2</v>
      </c>
      <c r="I17" s="19">
        <f t="shared" si="4"/>
        <v>4</v>
      </c>
      <c r="J17" s="19">
        <v>4</v>
      </c>
    </row>
    <row r="18" spans="1:10" s="24" customFormat="1" ht="20.100000000000001" customHeight="1">
      <c r="A18" s="5" t="s">
        <v>23</v>
      </c>
      <c r="B18" s="6">
        <v>46</v>
      </c>
      <c r="C18" s="6">
        <v>2</v>
      </c>
      <c r="D18" s="6">
        <v>3</v>
      </c>
      <c r="E18" s="7">
        <f t="shared" si="1"/>
        <v>6.5217391304347824E-2</v>
      </c>
      <c r="F18" s="7">
        <f t="shared" si="0"/>
        <v>1.7726396917148363E-2</v>
      </c>
      <c r="G18" s="8">
        <f t="shared" si="2"/>
        <v>1.3649325626204238</v>
      </c>
      <c r="H18" s="22">
        <f t="shared" si="3"/>
        <v>1</v>
      </c>
      <c r="I18" s="19">
        <f t="shared" si="4"/>
        <v>2</v>
      </c>
      <c r="J18" s="19">
        <v>2</v>
      </c>
    </row>
    <row r="19" spans="1:10" ht="20.100000000000001" customHeight="1">
      <c r="A19" s="11" t="s">
        <v>24</v>
      </c>
      <c r="B19" s="12">
        <v>22</v>
      </c>
      <c r="C19" s="12">
        <v>0</v>
      </c>
      <c r="D19" s="12">
        <v>0</v>
      </c>
      <c r="E19" s="13">
        <f t="shared" si="1"/>
        <v>0</v>
      </c>
      <c r="F19" s="13">
        <f t="shared" si="0"/>
        <v>8.4778420038535644E-3</v>
      </c>
      <c r="G19" s="14">
        <f t="shared" si="2"/>
        <v>0.65279383429672444</v>
      </c>
      <c r="H19" s="23">
        <f t="shared" si="3"/>
        <v>1</v>
      </c>
      <c r="I19" s="16">
        <f t="shared" si="4"/>
        <v>-1</v>
      </c>
      <c r="J19" s="16">
        <v>-1</v>
      </c>
    </row>
    <row r="20" spans="1:10" ht="18.75" customHeight="1">
      <c r="A20" s="5" t="s">
        <v>25</v>
      </c>
      <c r="B20" s="6">
        <v>23</v>
      </c>
      <c r="C20" s="6">
        <v>1</v>
      </c>
      <c r="D20" s="6">
        <v>1</v>
      </c>
      <c r="E20" s="7">
        <f t="shared" si="1"/>
        <v>4.3478260869565216E-2</v>
      </c>
      <c r="F20" s="7">
        <f t="shared" si="0"/>
        <v>8.8631984585741813E-3</v>
      </c>
      <c r="G20" s="8">
        <f>F20*$G$3</f>
        <v>0.68246628131021192</v>
      </c>
      <c r="H20" s="22">
        <f t="shared" si="3"/>
        <v>1</v>
      </c>
      <c r="I20" s="19">
        <f t="shared" si="4"/>
        <v>0</v>
      </c>
      <c r="J20" s="19">
        <v>0</v>
      </c>
    </row>
    <row r="21" spans="1:10" ht="20.100000000000001" customHeight="1">
      <c r="A21" s="5" t="s">
        <v>26</v>
      </c>
      <c r="B21" s="6">
        <v>36</v>
      </c>
      <c r="C21" s="6">
        <v>2</v>
      </c>
      <c r="D21" s="6">
        <v>3</v>
      </c>
      <c r="E21" s="7">
        <f t="shared" si="1"/>
        <v>8.3333333333333329E-2</v>
      </c>
      <c r="F21" s="7">
        <f t="shared" si="0"/>
        <v>1.3872832369942197E-2</v>
      </c>
      <c r="G21" s="8">
        <f t="shared" si="2"/>
        <v>1.068208092485549</v>
      </c>
      <c r="H21" s="22">
        <f t="shared" si="3"/>
        <v>1</v>
      </c>
      <c r="I21" s="19">
        <f t="shared" si="4"/>
        <v>2</v>
      </c>
      <c r="J21" s="19">
        <v>2</v>
      </c>
    </row>
    <row r="22" spans="1:10" ht="20.100000000000001" customHeight="1">
      <c r="A22" s="11" t="s">
        <v>27</v>
      </c>
      <c r="B22" s="12">
        <v>22</v>
      </c>
      <c r="C22" s="12">
        <v>0</v>
      </c>
      <c r="D22" s="12">
        <v>0</v>
      </c>
      <c r="E22" s="13">
        <f t="shared" si="1"/>
        <v>0</v>
      </c>
      <c r="F22" s="13">
        <f t="shared" si="0"/>
        <v>8.4778420038535644E-3</v>
      </c>
      <c r="G22" s="14">
        <f>F22*$G$3</f>
        <v>0.65279383429672444</v>
      </c>
      <c r="H22" s="23">
        <f t="shared" si="3"/>
        <v>1</v>
      </c>
      <c r="I22" s="16">
        <f t="shared" si="4"/>
        <v>-1</v>
      </c>
      <c r="J22" s="16">
        <v>-1</v>
      </c>
    </row>
    <row r="23" spans="1:10" ht="20.100000000000001" customHeight="1">
      <c r="A23" s="5" t="s">
        <v>28</v>
      </c>
      <c r="B23" s="6">
        <v>23</v>
      </c>
      <c r="C23" s="6">
        <v>2</v>
      </c>
      <c r="D23" s="6">
        <v>3</v>
      </c>
      <c r="E23" s="7">
        <f t="shared" si="1"/>
        <v>0.13043478260869565</v>
      </c>
      <c r="F23" s="7">
        <f t="shared" si="0"/>
        <v>8.8631984585741813E-3</v>
      </c>
      <c r="G23" s="8">
        <f t="shared" si="2"/>
        <v>0.68246628131021192</v>
      </c>
      <c r="H23" s="22">
        <f t="shared" si="3"/>
        <v>1</v>
      </c>
      <c r="I23" s="19">
        <f t="shared" si="4"/>
        <v>2</v>
      </c>
      <c r="J23" s="19">
        <v>2</v>
      </c>
    </row>
    <row r="24" spans="1:10" ht="20.100000000000001" customHeight="1">
      <c r="A24" s="5" t="s">
        <v>29</v>
      </c>
      <c r="B24" s="6">
        <v>25</v>
      </c>
      <c r="C24" s="6">
        <v>2</v>
      </c>
      <c r="D24" s="6">
        <v>2</v>
      </c>
      <c r="E24" s="7">
        <f t="shared" si="1"/>
        <v>0.08</v>
      </c>
      <c r="F24" s="7">
        <f t="shared" si="0"/>
        <v>9.6339113680154135E-3</v>
      </c>
      <c r="G24" s="8">
        <f>F24*$G$3</f>
        <v>0.74181117533718688</v>
      </c>
      <c r="H24" s="22">
        <f t="shared" si="3"/>
        <v>1</v>
      </c>
      <c r="I24" s="19">
        <f t="shared" si="4"/>
        <v>1</v>
      </c>
      <c r="J24" s="19">
        <v>1</v>
      </c>
    </row>
    <row r="25" spans="1:10" s="18" customFormat="1" ht="20.100000000000001" customHeight="1">
      <c r="A25" s="5" t="s">
        <v>30</v>
      </c>
      <c r="B25" s="6">
        <v>33</v>
      </c>
      <c r="C25" s="6">
        <v>1</v>
      </c>
      <c r="D25" s="6">
        <v>2</v>
      </c>
      <c r="E25" s="7">
        <f t="shared" si="1"/>
        <v>6.0606060606060608E-2</v>
      </c>
      <c r="F25" s="7">
        <f t="shared" si="0"/>
        <v>1.2716763005780347E-2</v>
      </c>
      <c r="G25" s="8">
        <f>F25*$G$3</f>
        <v>0.97919075144508672</v>
      </c>
      <c r="H25" s="9">
        <f t="shared" si="3"/>
        <v>1</v>
      </c>
      <c r="I25" s="10">
        <f t="shared" si="4"/>
        <v>1</v>
      </c>
      <c r="J25" s="10">
        <v>1</v>
      </c>
    </row>
    <row r="26" spans="1:10" ht="20.100000000000001" customHeight="1">
      <c r="A26" s="25" t="s">
        <v>31</v>
      </c>
      <c r="B26" s="12">
        <v>35</v>
      </c>
      <c r="C26" s="12">
        <v>0</v>
      </c>
      <c r="D26" s="12">
        <v>0</v>
      </c>
      <c r="E26" s="13">
        <f t="shared" si="1"/>
        <v>0</v>
      </c>
      <c r="F26" s="13">
        <f t="shared" si="0"/>
        <v>1.348747591522158E-2</v>
      </c>
      <c r="G26" s="14">
        <f t="shared" ref="G26:G37" si="5">F26*$G$3</f>
        <v>1.0385356454720616</v>
      </c>
      <c r="H26" s="23">
        <f t="shared" si="3"/>
        <v>1</v>
      </c>
      <c r="I26" s="16">
        <f t="shared" si="4"/>
        <v>-1</v>
      </c>
      <c r="J26" s="16">
        <v>-1</v>
      </c>
    </row>
    <row r="27" spans="1:10" ht="20.100000000000001" customHeight="1">
      <c r="A27" s="5" t="s">
        <v>32</v>
      </c>
      <c r="B27" s="6">
        <v>2</v>
      </c>
      <c r="C27" s="42">
        <v>0</v>
      </c>
      <c r="D27" s="42">
        <v>0</v>
      </c>
      <c r="E27" s="43">
        <f t="shared" si="1"/>
        <v>0</v>
      </c>
      <c r="F27" s="7">
        <f t="shared" si="0"/>
        <v>7.7071290944123315E-4</v>
      </c>
      <c r="G27" s="8">
        <f t="shared" si="5"/>
        <v>5.9344894026974952E-2</v>
      </c>
      <c r="H27" s="22">
        <f t="shared" si="3"/>
        <v>0</v>
      </c>
      <c r="I27" s="19">
        <f t="shared" si="4"/>
        <v>0</v>
      </c>
      <c r="J27" s="19">
        <v>0</v>
      </c>
    </row>
    <row r="28" spans="1:10" ht="20.100000000000001" customHeight="1">
      <c r="A28" s="5" t="s">
        <v>33</v>
      </c>
      <c r="B28" s="6">
        <v>1</v>
      </c>
      <c r="C28" s="42">
        <v>0</v>
      </c>
      <c r="D28" s="42">
        <v>0</v>
      </c>
      <c r="E28" s="43">
        <f t="shared" si="1"/>
        <v>0</v>
      </c>
      <c r="F28" s="7">
        <f t="shared" si="0"/>
        <v>3.8535645472061658E-4</v>
      </c>
      <c r="G28" s="8">
        <f t="shared" si="5"/>
        <v>2.9672447013487476E-2</v>
      </c>
      <c r="H28" s="22">
        <f t="shared" si="3"/>
        <v>0</v>
      </c>
      <c r="I28" s="19">
        <f t="shared" si="4"/>
        <v>0</v>
      </c>
      <c r="J28" s="19">
        <v>0</v>
      </c>
    </row>
    <row r="29" spans="1:10" s="49" customFormat="1" ht="20.100000000000001" customHeight="1">
      <c r="A29" s="63" t="s">
        <v>34</v>
      </c>
      <c r="B29" s="12">
        <v>18</v>
      </c>
      <c r="C29" s="12">
        <v>0</v>
      </c>
      <c r="D29" s="12">
        <v>0</v>
      </c>
      <c r="E29" s="13">
        <f t="shared" si="1"/>
        <v>0</v>
      </c>
      <c r="F29" s="13">
        <f t="shared" si="0"/>
        <v>6.9364161849710983E-3</v>
      </c>
      <c r="G29" s="14">
        <f>F29*$G$3</f>
        <v>0.53410404624277452</v>
      </c>
      <c r="H29" s="23">
        <f t="shared" si="3"/>
        <v>1</v>
      </c>
      <c r="I29" s="16">
        <f t="shared" si="4"/>
        <v>-1</v>
      </c>
      <c r="J29" s="64">
        <v>0</v>
      </c>
    </row>
    <row r="30" spans="1:10">
      <c r="A30" s="21" t="s">
        <v>35</v>
      </c>
      <c r="B30" s="6">
        <v>5</v>
      </c>
      <c r="C30" s="42">
        <v>0</v>
      </c>
      <c r="D30" s="42">
        <v>0</v>
      </c>
      <c r="E30" s="7">
        <f t="shared" si="1"/>
        <v>0</v>
      </c>
      <c r="F30" s="7">
        <f t="shared" si="0"/>
        <v>1.9267822736030828E-3</v>
      </c>
      <c r="G30" s="8">
        <f t="shared" si="5"/>
        <v>0.14836223506743737</v>
      </c>
      <c r="H30" s="22">
        <f t="shared" si="3"/>
        <v>0</v>
      </c>
      <c r="I30" s="19">
        <f>D30-H30</f>
        <v>0</v>
      </c>
      <c r="J30" s="19">
        <v>0</v>
      </c>
    </row>
    <row r="31" spans="1:10">
      <c r="A31" s="11" t="s">
        <v>36</v>
      </c>
      <c r="B31" s="12">
        <v>22</v>
      </c>
      <c r="C31" s="12">
        <v>0</v>
      </c>
      <c r="D31" s="12">
        <v>0</v>
      </c>
      <c r="E31" s="13">
        <f t="shared" si="1"/>
        <v>0</v>
      </c>
      <c r="F31" s="13">
        <f t="shared" si="0"/>
        <v>8.4778420038535644E-3</v>
      </c>
      <c r="G31" s="14">
        <f>F31*$G$3</f>
        <v>0.65279383429672444</v>
      </c>
      <c r="H31" s="23">
        <f t="shared" si="3"/>
        <v>1</v>
      </c>
      <c r="I31" s="16">
        <f t="shared" si="4"/>
        <v>-1</v>
      </c>
      <c r="J31" s="16">
        <v>-1</v>
      </c>
    </row>
    <row r="32" spans="1:10">
      <c r="A32" s="5" t="s">
        <v>37</v>
      </c>
      <c r="B32" s="6">
        <v>4</v>
      </c>
      <c r="C32" s="42">
        <v>0</v>
      </c>
      <c r="D32" s="42">
        <v>0</v>
      </c>
      <c r="E32" s="7">
        <f t="shared" si="1"/>
        <v>0</v>
      </c>
      <c r="F32" s="7">
        <f t="shared" si="0"/>
        <v>1.5414258188824663E-3</v>
      </c>
      <c r="G32" s="8">
        <f>F32*$G$3</f>
        <v>0.1186897880539499</v>
      </c>
      <c r="H32" s="22">
        <f t="shared" si="3"/>
        <v>0</v>
      </c>
      <c r="I32" s="10">
        <f t="shared" si="4"/>
        <v>0</v>
      </c>
      <c r="J32" s="10">
        <v>0</v>
      </c>
    </row>
    <row r="33" spans="1:10" s="49" customFormat="1">
      <c r="A33" s="41" t="s">
        <v>38</v>
      </c>
      <c r="B33" s="42">
        <v>32</v>
      </c>
      <c r="C33" s="42">
        <v>1</v>
      </c>
      <c r="D33" s="42">
        <v>1</v>
      </c>
      <c r="E33" s="58">
        <f t="shared" si="1"/>
        <v>3.125E-2</v>
      </c>
      <c r="F33" s="58">
        <f t="shared" si="0"/>
        <v>1.233140655105973E-2</v>
      </c>
      <c r="G33" s="59">
        <f t="shared" si="5"/>
        <v>0.94951830443159924</v>
      </c>
      <c r="H33" s="52">
        <f t="shared" si="3"/>
        <v>1</v>
      </c>
      <c r="I33" s="60">
        <f t="shared" si="4"/>
        <v>0</v>
      </c>
      <c r="J33" s="60">
        <v>0</v>
      </c>
    </row>
    <row r="34" spans="1:10">
      <c r="A34" s="11" t="s">
        <v>39</v>
      </c>
      <c r="B34" s="12">
        <v>143</v>
      </c>
      <c r="C34" s="12">
        <v>3</v>
      </c>
      <c r="D34" s="12">
        <v>3</v>
      </c>
      <c r="E34" s="13">
        <f t="shared" si="1"/>
        <v>2.097902097902098E-2</v>
      </c>
      <c r="F34" s="13">
        <f t="shared" si="0"/>
        <v>5.5105973025048167E-2</v>
      </c>
      <c r="G34" s="14">
        <f>F34*$G$3</f>
        <v>4.2431599229287089</v>
      </c>
      <c r="H34" s="23">
        <f t="shared" si="3"/>
        <v>4</v>
      </c>
      <c r="I34" s="16">
        <f t="shared" si="4"/>
        <v>-1</v>
      </c>
      <c r="J34" s="16">
        <v>-1</v>
      </c>
    </row>
    <row r="35" spans="1:10">
      <c r="A35" s="11" t="s">
        <v>53</v>
      </c>
      <c r="B35" s="12">
        <v>18</v>
      </c>
      <c r="C35" s="12">
        <v>0</v>
      </c>
      <c r="D35" s="12">
        <v>0</v>
      </c>
      <c r="E35" s="13">
        <f t="shared" si="1"/>
        <v>0</v>
      </c>
      <c r="F35" s="13">
        <f t="shared" si="0"/>
        <v>6.9364161849710983E-3</v>
      </c>
      <c r="G35" s="14">
        <f t="shared" ref="G35:G36" si="6">F35*$G$3</f>
        <v>0.53410404624277452</v>
      </c>
      <c r="H35" s="23">
        <f t="shared" si="3"/>
        <v>1</v>
      </c>
      <c r="I35" s="16">
        <f t="shared" si="4"/>
        <v>-1</v>
      </c>
      <c r="J35" s="16">
        <v>-1</v>
      </c>
    </row>
    <row r="36" spans="1:10">
      <c r="A36" s="11" t="s">
        <v>54</v>
      </c>
      <c r="B36" s="12">
        <v>17</v>
      </c>
      <c r="C36" s="12">
        <v>0</v>
      </c>
      <c r="D36" s="12">
        <v>0</v>
      </c>
      <c r="E36" s="13">
        <f t="shared" si="1"/>
        <v>0</v>
      </c>
      <c r="F36" s="13">
        <f t="shared" si="0"/>
        <v>6.5510597302504813E-3</v>
      </c>
      <c r="G36" s="14">
        <f t="shared" si="6"/>
        <v>0.50443159922928704</v>
      </c>
      <c r="H36" s="23">
        <f t="shared" si="3"/>
        <v>1</v>
      </c>
      <c r="I36" s="16">
        <f t="shared" si="4"/>
        <v>-1</v>
      </c>
      <c r="J36" s="16">
        <v>-1</v>
      </c>
    </row>
    <row r="37" spans="1:10">
      <c r="A37" s="11" t="s">
        <v>40</v>
      </c>
      <c r="B37" s="12">
        <v>23</v>
      </c>
      <c r="C37" s="65">
        <v>0</v>
      </c>
      <c r="D37" s="65">
        <v>0</v>
      </c>
      <c r="E37" s="13">
        <f t="shared" si="1"/>
        <v>0</v>
      </c>
      <c r="F37" s="13">
        <f t="shared" si="0"/>
        <v>8.8631984585741813E-3</v>
      </c>
      <c r="G37" s="14">
        <f t="shared" si="5"/>
        <v>0.68246628131021192</v>
      </c>
      <c r="H37" s="23">
        <f>ROUND(G37,0)</f>
        <v>1</v>
      </c>
      <c r="I37" s="16">
        <f t="shared" si="4"/>
        <v>-1</v>
      </c>
      <c r="J37" s="16">
        <v>-1</v>
      </c>
    </row>
    <row r="38" spans="1:10" s="24" customFormat="1" ht="33" customHeight="1">
      <c r="A38" s="28" t="s">
        <v>41</v>
      </c>
      <c r="B38" s="70" t="s">
        <v>59</v>
      </c>
      <c r="C38" s="71"/>
      <c r="D38" s="71"/>
      <c r="E38" s="71"/>
      <c r="F38" s="71"/>
      <c r="G38" s="71"/>
      <c r="H38" s="71"/>
      <c r="I38" s="71"/>
      <c r="J38" s="72"/>
    </row>
    <row r="39" spans="1:10" ht="17.25" customHeight="1">
      <c r="A39" s="29" t="s">
        <v>43</v>
      </c>
      <c r="B39" s="62">
        <f>SUM(B4:B37)</f>
        <v>2595</v>
      </c>
      <c r="C39" s="55">
        <f>SUM(C4:C37)</f>
        <v>67.5</v>
      </c>
      <c r="D39" s="55">
        <f>SUM(D4:D37)</f>
        <v>81.5</v>
      </c>
      <c r="E39" s="31"/>
      <c r="F39" s="31"/>
      <c r="G39" s="32"/>
      <c r="H39" s="33"/>
      <c r="I39" s="34"/>
      <c r="J39" s="35"/>
    </row>
    <row r="40" spans="1:10">
      <c r="A40" s="36" t="s">
        <v>44</v>
      </c>
    </row>
    <row r="41" spans="1:10">
      <c r="A41" s="37" t="s">
        <v>45</v>
      </c>
      <c r="B41" s="54"/>
      <c r="C41" s="54"/>
      <c r="D41" s="54"/>
      <c r="E41" s="54"/>
      <c r="F41" s="54"/>
      <c r="G41" s="54"/>
    </row>
    <row r="42" spans="1:10">
      <c r="A42" s="54" t="s">
        <v>46</v>
      </c>
      <c r="B42" s="54"/>
      <c r="C42" s="54"/>
      <c r="D42" s="54"/>
      <c r="E42" s="54"/>
      <c r="F42" s="54"/>
      <c r="G42" s="54"/>
    </row>
    <row r="43" spans="1:10">
      <c r="A43" s="39" t="s">
        <v>47</v>
      </c>
      <c r="B43" s="40"/>
      <c r="C43" s="40"/>
      <c r="D43" s="40"/>
      <c r="E43" s="40"/>
      <c r="F43" s="40"/>
      <c r="G43" s="40"/>
    </row>
    <row r="44" spans="1:10" ht="41.25" customHeight="1">
      <c r="A44" s="73" t="s">
        <v>48</v>
      </c>
      <c r="B44" s="74"/>
      <c r="C44" s="74"/>
      <c r="D44" s="74"/>
      <c r="E44" s="74"/>
      <c r="F44" s="74"/>
      <c r="G44" s="74"/>
      <c r="H44" s="74"/>
      <c r="I44" s="74"/>
      <c r="J44" s="74"/>
    </row>
    <row r="45" spans="1:10">
      <c r="A45" s="75" t="s">
        <v>52</v>
      </c>
      <c r="B45" s="75"/>
      <c r="C45" s="75"/>
      <c r="D45" s="75"/>
      <c r="E45" s="75"/>
      <c r="F45" s="75"/>
      <c r="G45" s="75"/>
    </row>
  </sheetData>
  <mergeCells count="13">
    <mergeCell ref="B38:J38"/>
    <mergeCell ref="A44:J44"/>
    <mergeCell ref="A45:G45"/>
    <mergeCell ref="A1:J1"/>
    <mergeCell ref="A2:A3"/>
    <mergeCell ref="B2:B3"/>
    <mergeCell ref="C2:C3"/>
    <mergeCell ref="D2:D3"/>
    <mergeCell ref="E2:E3"/>
    <mergeCell ref="F2:F3"/>
    <mergeCell ref="H2:H3"/>
    <mergeCell ref="I2:I3"/>
    <mergeCell ref="J2:J3"/>
  </mergeCells>
  <phoneticPr fontId="3" type="noConversion"/>
  <pageMargins left="0.25" right="0.25" top="0.75" bottom="0.75" header="0.3" footer="0.3"/>
  <pageSetup paperSize="9" scale="8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15D37-E061-4EDC-B488-C05CF8170020}">
  <sheetPr>
    <pageSetUpPr fitToPage="1"/>
  </sheetPr>
  <dimension ref="A1:K45"/>
  <sheetViews>
    <sheetView zoomScale="115" zoomScaleNormal="115" workbookViewId="0">
      <selection activeCell="A7" sqref="A7:XFD7"/>
    </sheetView>
  </sheetViews>
  <sheetFormatPr defaultRowHeight="16.5"/>
  <cols>
    <col min="1" max="1" width="21.5" customWidth="1"/>
    <col min="2" max="3" width="9.375" customWidth="1"/>
    <col min="4" max="4" width="9.75" customWidth="1"/>
    <col min="5" max="5" width="11.75" customWidth="1"/>
    <col min="6" max="6" width="11.625" customWidth="1"/>
    <col min="7" max="7" width="10.375" customWidth="1"/>
    <col min="8" max="8" width="8.75" customWidth="1"/>
    <col min="9" max="10" width="14" style="3" customWidth="1"/>
    <col min="257" max="257" width="21.5" customWidth="1"/>
    <col min="258" max="259" width="9.375" customWidth="1"/>
    <col min="260" max="260" width="9.75" customWidth="1"/>
    <col min="261" max="261" width="11.75" customWidth="1"/>
    <col min="262" max="262" width="11.625" customWidth="1"/>
    <col min="263" max="263" width="10.375" customWidth="1"/>
    <col min="264" max="264" width="8.75" customWidth="1"/>
    <col min="265" max="266" width="14" customWidth="1"/>
    <col min="513" max="513" width="21.5" customWidth="1"/>
    <col min="514" max="515" width="9.375" customWidth="1"/>
    <col min="516" max="516" width="9.75" customWidth="1"/>
    <col min="517" max="517" width="11.75" customWidth="1"/>
    <col min="518" max="518" width="11.625" customWidth="1"/>
    <col min="519" max="519" width="10.375" customWidth="1"/>
    <col min="520" max="520" width="8.75" customWidth="1"/>
    <col min="521" max="522" width="14" customWidth="1"/>
    <col min="769" max="769" width="21.5" customWidth="1"/>
    <col min="770" max="771" width="9.375" customWidth="1"/>
    <col min="772" max="772" width="9.75" customWidth="1"/>
    <col min="773" max="773" width="11.75" customWidth="1"/>
    <col min="774" max="774" width="11.625" customWidth="1"/>
    <col min="775" max="775" width="10.375" customWidth="1"/>
    <col min="776" max="776" width="8.75" customWidth="1"/>
    <col min="777" max="778" width="14" customWidth="1"/>
    <col min="1025" max="1025" width="21.5" customWidth="1"/>
    <col min="1026" max="1027" width="9.375" customWidth="1"/>
    <col min="1028" max="1028" width="9.75" customWidth="1"/>
    <col min="1029" max="1029" width="11.75" customWidth="1"/>
    <col min="1030" max="1030" width="11.625" customWidth="1"/>
    <col min="1031" max="1031" width="10.375" customWidth="1"/>
    <col min="1032" max="1032" width="8.75" customWidth="1"/>
    <col min="1033" max="1034" width="14" customWidth="1"/>
    <col min="1281" max="1281" width="21.5" customWidth="1"/>
    <col min="1282" max="1283" width="9.375" customWidth="1"/>
    <col min="1284" max="1284" width="9.75" customWidth="1"/>
    <col min="1285" max="1285" width="11.75" customWidth="1"/>
    <col min="1286" max="1286" width="11.625" customWidth="1"/>
    <col min="1287" max="1287" width="10.375" customWidth="1"/>
    <col min="1288" max="1288" width="8.75" customWidth="1"/>
    <col min="1289" max="1290" width="14" customWidth="1"/>
    <col min="1537" max="1537" width="21.5" customWidth="1"/>
    <col min="1538" max="1539" width="9.375" customWidth="1"/>
    <col min="1540" max="1540" width="9.75" customWidth="1"/>
    <col min="1541" max="1541" width="11.75" customWidth="1"/>
    <col min="1542" max="1542" width="11.625" customWidth="1"/>
    <col min="1543" max="1543" width="10.375" customWidth="1"/>
    <col min="1544" max="1544" width="8.75" customWidth="1"/>
    <col min="1545" max="1546" width="14" customWidth="1"/>
    <col min="1793" max="1793" width="21.5" customWidth="1"/>
    <col min="1794" max="1795" width="9.375" customWidth="1"/>
    <col min="1796" max="1796" width="9.75" customWidth="1"/>
    <col min="1797" max="1797" width="11.75" customWidth="1"/>
    <col min="1798" max="1798" width="11.625" customWidth="1"/>
    <col min="1799" max="1799" width="10.375" customWidth="1"/>
    <col min="1800" max="1800" width="8.75" customWidth="1"/>
    <col min="1801" max="1802" width="14" customWidth="1"/>
    <col min="2049" max="2049" width="21.5" customWidth="1"/>
    <col min="2050" max="2051" width="9.375" customWidth="1"/>
    <col min="2052" max="2052" width="9.75" customWidth="1"/>
    <col min="2053" max="2053" width="11.75" customWidth="1"/>
    <col min="2054" max="2054" width="11.625" customWidth="1"/>
    <col min="2055" max="2055" width="10.375" customWidth="1"/>
    <col min="2056" max="2056" width="8.75" customWidth="1"/>
    <col min="2057" max="2058" width="14" customWidth="1"/>
    <col min="2305" max="2305" width="21.5" customWidth="1"/>
    <col min="2306" max="2307" width="9.375" customWidth="1"/>
    <col min="2308" max="2308" width="9.75" customWidth="1"/>
    <col min="2309" max="2309" width="11.75" customWidth="1"/>
    <col min="2310" max="2310" width="11.625" customWidth="1"/>
    <col min="2311" max="2311" width="10.375" customWidth="1"/>
    <col min="2312" max="2312" width="8.75" customWidth="1"/>
    <col min="2313" max="2314" width="14" customWidth="1"/>
    <col min="2561" max="2561" width="21.5" customWidth="1"/>
    <col min="2562" max="2563" width="9.375" customWidth="1"/>
    <col min="2564" max="2564" width="9.75" customWidth="1"/>
    <col min="2565" max="2565" width="11.75" customWidth="1"/>
    <col min="2566" max="2566" width="11.625" customWidth="1"/>
    <col min="2567" max="2567" width="10.375" customWidth="1"/>
    <col min="2568" max="2568" width="8.75" customWidth="1"/>
    <col min="2569" max="2570" width="14" customWidth="1"/>
    <col min="2817" max="2817" width="21.5" customWidth="1"/>
    <col min="2818" max="2819" width="9.375" customWidth="1"/>
    <col min="2820" max="2820" width="9.75" customWidth="1"/>
    <col min="2821" max="2821" width="11.75" customWidth="1"/>
    <col min="2822" max="2822" width="11.625" customWidth="1"/>
    <col min="2823" max="2823" width="10.375" customWidth="1"/>
    <col min="2824" max="2824" width="8.75" customWidth="1"/>
    <col min="2825" max="2826" width="14" customWidth="1"/>
    <col min="3073" max="3073" width="21.5" customWidth="1"/>
    <col min="3074" max="3075" width="9.375" customWidth="1"/>
    <col min="3076" max="3076" width="9.75" customWidth="1"/>
    <col min="3077" max="3077" width="11.75" customWidth="1"/>
    <col min="3078" max="3078" width="11.625" customWidth="1"/>
    <col min="3079" max="3079" width="10.375" customWidth="1"/>
    <col min="3080" max="3080" width="8.75" customWidth="1"/>
    <col min="3081" max="3082" width="14" customWidth="1"/>
    <col min="3329" max="3329" width="21.5" customWidth="1"/>
    <col min="3330" max="3331" width="9.375" customWidth="1"/>
    <col min="3332" max="3332" width="9.75" customWidth="1"/>
    <col min="3333" max="3333" width="11.75" customWidth="1"/>
    <col min="3334" max="3334" width="11.625" customWidth="1"/>
    <col min="3335" max="3335" width="10.375" customWidth="1"/>
    <col min="3336" max="3336" width="8.75" customWidth="1"/>
    <col min="3337" max="3338" width="14" customWidth="1"/>
    <col min="3585" max="3585" width="21.5" customWidth="1"/>
    <col min="3586" max="3587" width="9.375" customWidth="1"/>
    <col min="3588" max="3588" width="9.75" customWidth="1"/>
    <col min="3589" max="3589" width="11.75" customWidth="1"/>
    <col min="3590" max="3590" width="11.625" customWidth="1"/>
    <col min="3591" max="3591" width="10.375" customWidth="1"/>
    <col min="3592" max="3592" width="8.75" customWidth="1"/>
    <col min="3593" max="3594" width="14" customWidth="1"/>
    <col min="3841" max="3841" width="21.5" customWidth="1"/>
    <col min="3842" max="3843" width="9.375" customWidth="1"/>
    <col min="3844" max="3844" width="9.75" customWidth="1"/>
    <col min="3845" max="3845" width="11.75" customWidth="1"/>
    <col min="3846" max="3846" width="11.625" customWidth="1"/>
    <col min="3847" max="3847" width="10.375" customWidth="1"/>
    <col min="3848" max="3848" width="8.75" customWidth="1"/>
    <col min="3849" max="3850" width="14" customWidth="1"/>
    <col min="4097" max="4097" width="21.5" customWidth="1"/>
    <col min="4098" max="4099" width="9.375" customWidth="1"/>
    <col min="4100" max="4100" width="9.75" customWidth="1"/>
    <col min="4101" max="4101" width="11.75" customWidth="1"/>
    <col min="4102" max="4102" width="11.625" customWidth="1"/>
    <col min="4103" max="4103" width="10.375" customWidth="1"/>
    <col min="4104" max="4104" width="8.75" customWidth="1"/>
    <col min="4105" max="4106" width="14" customWidth="1"/>
    <col min="4353" max="4353" width="21.5" customWidth="1"/>
    <col min="4354" max="4355" width="9.375" customWidth="1"/>
    <col min="4356" max="4356" width="9.75" customWidth="1"/>
    <col min="4357" max="4357" width="11.75" customWidth="1"/>
    <col min="4358" max="4358" width="11.625" customWidth="1"/>
    <col min="4359" max="4359" width="10.375" customWidth="1"/>
    <col min="4360" max="4360" width="8.75" customWidth="1"/>
    <col min="4361" max="4362" width="14" customWidth="1"/>
    <col min="4609" max="4609" width="21.5" customWidth="1"/>
    <col min="4610" max="4611" width="9.375" customWidth="1"/>
    <col min="4612" max="4612" width="9.75" customWidth="1"/>
    <col min="4613" max="4613" width="11.75" customWidth="1"/>
    <col min="4614" max="4614" width="11.625" customWidth="1"/>
    <col min="4615" max="4615" width="10.375" customWidth="1"/>
    <col min="4616" max="4616" width="8.75" customWidth="1"/>
    <col min="4617" max="4618" width="14" customWidth="1"/>
    <col min="4865" max="4865" width="21.5" customWidth="1"/>
    <col min="4866" max="4867" width="9.375" customWidth="1"/>
    <col min="4868" max="4868" width="9.75" customWidth="1"/>
    <col min="4869" max="4869" width="11.75" customWidth="1"/>
    <col min="4870" max="4870" width="11.625" customWidth="1"/>
    <col min="4871" max="4871" width="10.375" customWidth="1"/>
    <col min="4872" max="4872" width="8.75" customWidth="1"/>
    <col min="4873" max="4874" width="14" customWidth="1"/>
    <col min="5121" max="5121" width="21.5" customWidth="1"/>
    <col min="5122" max="5123" width="9.375" customWidth="1"/>
    <col min="5124" max="5124" width="9.75" customWidth="1"/>
    <col min="5125" max="5125" width="11.75" customWidth="1"/>
    <col min="5126" max="5126" width="11.625" customWidth="1"/>
    <col min="5127" max="5127" width="10.375" customWidth="1"/>
    <col min="5128" max="5128" width="8.75" customWidth="1"/>
    <col min="5129" max="5130" width="14" customWidth="1"/>
    <col min="5377" max="5377" width="21.5" customWidth="1"/>
    <col min="5378" max="5379" width="9.375" customWidth="1"/>
    <col min="5380" max="5380" width="9.75" customWidth="1"/>
    <col min="5381" max="5381" width="11.75" customWidth="1"/>
    <col min="5382" max="5382" width="11.625" customWidth="1"/>
    <col min="5383" max="5383" width="10.375" customWidth="1"/>
    <col min="5384" max="5384" width="8.75" customWidth="1"/>
    <col min="5385" max="5386" width="14" customWidth="1"/>
    <col min="5633" max="5633" width="21.5" customWidth="1"/>
    <col min="5634" max="5635" width="9.375" customWidth="1"/>
    <col min="5636" max="5636" width="9.75" customWidth="1"/>
    <col min="5637" max="5637" width="11.75" customWidth="1"/>
    <col min="5638" max="5638" width="11.625" customWidth="1"/>
    <col min="5639" max="5639" width="10.375" customWidth="1"/>
    <col min="5640" max="5640" width="8.75" customWidth="1"/>
    <col min="5641" max="5642" width="14" customWidth="1"/>
    <col min="5889" max="5889" width="21.5" customWidth="1"/>
    <col min="5890" max="5891" width="9.375" customWidth="1"/>
    <col min="5892" max="5892" width="9.75" customWidth="1"/>
    <col min="5893" max="5893" width="11.75" customWidth="1"/>
    <col min="5894" max="5894" width="11.625" customWidth="1"/>
    <col min="5895" max="5895" width="10.375" customWidth="1"/>
    <col min="5896" max="5896" width="8.75" customWidth="1"/>
    <col min="5897" max="5898" width="14" customWidth="1"/>
    <col min="6145" max="6145" width="21.5" customWidth="1"/>
    <col min="6146" max="6147" width="9.375" customWidth="1"/>
    <col min="6148" max="6148" width="9.75" customWidth="1"/>
    <col min="6149" max="6149" width="11.75" customWidth="1"/>
    <col min="6150" max="6150" width="11.625" customWidth="1"/>
    <col min="6151" max="6151" width="10.375" customWidth="1"/>
    <col min="6152" max="6152" width="8.75" customWidth="1"/>
    <col min="6153" max="6154" width="14" customWidth="1"/>
    <col min="6401" max="6401" width="21.5" customWidth="1"/>
    <col min="6402" max="6403" width="9.375" customWidth="1"/>
    <col min="6404" max="6404" width="9.75" customWidth="1"/>
    <col min="6405" max="6405" width="11.75" customWidth="1"/>
    <col min="6406" max="6406" width="11.625" customWidth="1"/>
    <col min="6407" max="6407" width="10.375" customWidth="1"/>
    <col min="6408" max="6408" width="8.75" customWidth="1"/>
    <col min="6409" max="6410" width="14" customWidth="1"/>
    <col min="6657" max="6657" width="21.5" customWidth="1"/>
    <col min="6658" max="6659" width="9.375" customWidth="1"/>
    <col min="6660" max="6660" width="9.75" customWidth="1"/>
    <col min="6661" max="6661" width="11.75" customWidth="1"/>
    <col min="6662" max="6662" width="11.625" customWidth="1"/>
    <col min="6663" max="6663" width="10.375" customWidth="1"/>
    <col min="6664" max="6664" width="8.75" customWidth="1"/>
    <col min="6665" max="6666" width="14" customWidth="1"/>
    <col min="6913" max="6913" width="21.5" customWidth="1"/>
    <col min="6914" max="6915" width="9.375" customWidth="1"/>
    <col min="6916" max="6916" width="9.75" customWidth="1"/>
    <col min="6917" max="6917" width="11.75" customWidth="1"/>
    <col min="6918" max="6918" width="11.625" customWidth="1"/>
    <col min="6919" max="6919" width="10.375" customWidth="1"/>
    <col min="6920" max="6920" width="8.75" customWidth="1"/>
    <col min="6921" max="6922" width="14" customWidth="1"/>
    <col min="7169" max="7169" width="21.5" customWidth="1"/>
    <col min="7170" max="7171" width="9.375" customWidth="1"/>
    <col min="7172" max="7172" width="9.75" customWidth="1"/>
    <col min="7173" max="7173" width="11.75" customWidth="1"/>
    <col min="7174" max="7174" width="11.625" customWidth="1"/>
    <col min="7175" max="7175" width="10.375" customWidth="1"/>
    <col min="7176" max="7176" width="8.75" customWidth="1"/>
    <col min="7177" max="7178" width="14" customWidth="1"/>
    <col min="7425" max="7425" width="21.5" customWidth="1"/>
    <col min="7426" max="7427" width="9.375" customWidth="1"/>
    <col min="7428" max="7428" width="9.75" customWidth="1"/>
    <col min="7429" max="7429" width="11.75" customWidth="1"/>
    <col min="7430" max="7430" width="11.625" customWidth="1"/>
    <col min="7431" max="7431" width="10.375" customWidth="1"/>
    <col min="7432" max="7432" width="8.75" customWidth="1"/>
    <col min="7433" max="7434" width="14" customWidth="1"/>
    <col min="7681" max="7681" width="21.5" customWidth="1"/>
    <col min="7682" max="7683" width="9.375" customWidth="1"/>
    <col min="7684" max="7684" width="9.75" customWidth="1"/>
    <col min="7685" max="7685" width="11.75" customWidth="1"/>
    <col min="7686" max="7686" width="11.625" customWidth="1"/>
    <col min="7687" max="7687" width="10.375" customWidth="1"/>
    <col min="7688" max="7688" width="8.75" customWidth="1"/>
    <col min="7689" max="7690" width="14" customWidth="1"/>
    <col min="7937" max="7937" width="21.5" customWidth="1"/>
    <col min="7938" max="7939" width="9.375" customWidth="1"/>
    <col min="7940" max="7940" width="9.75" customWidth="1"/>
    <col min="7941" max="7941" width="11.75" customWidth="1"/>
    <col min="7942" max="7942" width="11.625" customWidth="1"/>
    <col min="7943" max="7943" width="10.375" customWidth="1"/>
    <col min="7944" max="7944" width="8.75" customWidth="1"/>
    <col min="7945" max="7946" width="14" customWidth="1"/>
    <col min="8193" max="8193" width="21.5" customWidth="1"/>
    <col min="8194" max="8195" width="9.375" customWidth="1"/>
    <col min="8196" max="8196" width="9.75" customWidth="1"/>
    <col min="8197" max="8197" width="11.75" customWidth="1"/>
    <col min="8198" max="8198" width="11.625" customWidth="1"/>
    <col min="8199" max="8199" width="10.375" customWidth="1"/>
    <col min="8200" max="8200" width="8.75" customWidth="1"/>
    <col min="8201" max="8202" width="14" customWidth="1"/>
    <col min="8449" max="8449" width="21.5" customWidth="1"/>
    <col min="8450" max="8451" width="9.375" customWidth="1"/>
    <col min="8452" max="8452" width="9.75" customWidth="1"/>
    <col min="8453" max="8453" width="11.75" customWidth="1"/>
    <col min="8454" max="8454" width="11.625" customWidth="1"/>
    <col min="8455" max="8455" width="10.375" customWidth="1"/>
    <col min="8456" max="8456" width="8.75" customWidth="1"/>
    <col min="8457" max="8458" width="14" customWidth="1"/>
    <col min="8705" max="8705" width="21.5" customWidth="1"/>
    <col min="8706" max="8707" width="9.375" customWidth="1"/>
    <col min="8708" max="8708" width="9.75" customWidth="1"/>
    <col min="8709" max="8709" width="11.75" customWidth="1"/>
    <col min="8710" max="8710" width="11.625" customWidth="1"/>
    <col min="8711" max="8711" width="10.375" customWidth="1"/>
    <col min="8712" max="8712" width="8.75" customWidth="1"/>
    <col min="8713" max="8714" width="14" customWidth="1"/>
    <col min="8961" max="8961" width="21.5" customWidth="1"/>
    <col min="8962" max="8963" width="9.375" customWidth="1"/>
    <col min="8964" max="8964" width="9.75" customWidth="1"/>
    <col min="8965" max="8965" width="11.75" customWidth="1"/>
    <col min="8966" max="8966" width="11.625" customWidth="1"/>
    <col min="8967" max="8967" width="10.375" customWidth="1"/>
    <col min="8968" max="8968" width="8.75" customWidth="1"/>
    <col min="8969" max="8970" width="14" customWidth="1"/>
    <col min="9217" max="9217" width="21.5" customWidth="1"/>
    <col min="9218" max="9219" width="9.375" customWidth="1"/>
    <col min="9220" max="9220" width="9.75" customWidth="1"/>
    <col min="9221" max="9221" width="11.75" customWidth="1"/>
    <col min="9222" max="9222" width="11.625" customWidth="1"/>
    <col min="9223" max="9223" width="10.375" customWidth="1"/>
    <col min="9224" max="9224" width="8.75" customWidth="1"/>
    <col min="9225" max="9226" width="14" customWidth="1"/>
    <col min="9473" max="9473" width="21.5" customWidth="1"/>
    <col min="9474" max="9475" width="9.375" customWidth="1"/>
    <col min="9476" max="9476" width="9.75" customWidth="1"/>
    <col min="9477" max="9477" width="11.75" customWidth="1"/>
    <col min="9478" max="9478" width="11.625" customWidth="1"/>
    <col min="9479" max="9479" width="10.375" customWidth="1"/>
    <col min="9480" max="9480" width="8.75" customWidth="1"/>
    <col min="9481" max="9482" width="14" customWidth="1"/>
    <col min="9729" max="9729" width="21.5" customWidth="1"/>
    <col min="9730" max="9731" width="9.375" customWidth="1"/>
    <col min="9732" max="9732" width="9.75" customWidth="1"/>
    <col min="9733" max="9733" width="11.75" customWidth="1"/>
    <col min="9734" max="9734" width="11.625" customWidth="1"/>
    <col min="9735" max="9735" width="10.375" customWidth="1"/>
    <col min="9736" max="9736" width="8.75" customWidth="1"/>
    <col min="9737" max="9738" width="14" customWidth="1"/>
    <col min="9985" max="9985" width="21.5" customWidth="1"/>
    <col min="9986" max="9987" width="9.375" customWidth="1"/>
    <col min="9988" max="9988" width="9.75" customWidth="1"/>
    <col min="9989" max="9989" width="11.75" customWidth="1"/>
    <col min="9990" max="9990" width="11.625" customWidth="1"/>
    <col min="9991" max="9991" width="10.375" customWidth="1"/>
    <col min="9992" max="9992" width="8.75" customWidth="1"/>
    <col min="9993" max="9994" width="14" customWidth="1"/>
    <col min="10241" max="10241" width="21.5" customWidth="1"/>
    <col min="10242" max="10243" width="9.375" customWidth="1"/>
    <col min="10244" max="10244" width="9.75" customWidth="1"/>
    <col min="10245" max="10245" width="11.75" customWidth="1"/>
    <col min="10246" max="10246" width="11.625" customWidth="1"/>
    <col min="10247" max="10247" width="10.375" customWidth="1"/>
    <col min="10248" max="10248" width="8.75" customWidth="1"/>
    <col min="10249" max="10250" width="14" customWidth="1"/>
    <col min="10497" max="10497" width="21.5" customWidth="1"/>
    <col min="10498" max="10499" width="9.375" customWidth="1"/>
    <col min="10500" max="10500" width="9.75" customWidth="1"/>
    <col min="10501" max="10501" width="11.75" customWidth="1"/>
    <col min="10502" max="10502" width="11.625" customWidth="1"/>
    <col min="10503" max="10503" width="10.375" customWidth="1"/>
    <col min="10504" max="10504" width="8.75" customWidth="1"/>
    <col min="10505" max="10506" width="14" customWidth="1"/>
    <col min="10753" max="10753" width="21.5" customWidth="1"/>
    <col min="10754" max="10755" width="9.375" customWidth="1"/>
    <col min="10756" max="10756" width="9.75" customWidth="1"/>
    <col min="10757" max="10757" width="11.75" customWidth="1"/>
    <col min="10758" max="10758" width="11.625" customWidth="1"/>
    <col min="10759" max="10759" width="10.375" customWidth="1"/>
    <col min="10760" max="10760" width="8.75" customWidth="1"/>
    <col min="10761" max="10762" width="14" customWidth="1"/>
    <col min="11009" max="11009" width="21.5" customWidth="1"/>
    <col min="11010" max="11011" width="9.375" customWidth="1"/>
    <col min="11012" max="11012" width="9.75" customWidth="1"/>
    <col min="11013" max="11013" width="11.75" customWidth="1"/>
    <col min="11014" max="11014" width="11.625" customWidth="1"/>
    <col min="11015" max="11015" width="10.375" customWidth="1"/>
    <col min="11016" max="11016" width="8.75" customWidth="1"/>
    <col min="11017" max="11018" width="14" customWidth="1"/>
    <col min="11265" max="11265" width="21.5" customWidth="1"/>
    <col min="11266" max="11267" width="9.375" customWidth="1"/>
    <col min="11268" max="11268" width="9.75" customWidth="1"/>
    <col min="11269" max="11269" width="11.75" customWidth="1"/>
    <col min="11270" max="11270" width="11.625" customWidth="1"/>
    <col min="11271" max="11271" width="10.375" customWidth="1"/>
    <col min="11272" max="11272" width="8.75" customWidth="1"/>
    <col min="11273" max="11274" width="14" customWidth="1"/>
    <col min="11521" max="11521" width="21.5" customWidth="1"/>
    <col min="11522" max="11523" width="9.375" customWidth="1"/>
    <col min="11524" max="11524" width="9.75" customWidth="1"/>
    <col min="11525" max="11525" width="11.75" customWidth="1"/>
    <col min="11526" max="11526" width="11.625" customWidth="1"/>
    <col min="11527" max="11527" width="10.375" customWidth="1"/>
    <col min="11528" max="11528" width="8.75" customWidth="1"/>
    <col min="11529" max="11530" width="14" customWidth="1"/>
    <col min="11777" max="11777" width="21.5" customWidth="1"/>
    <col min="11778" max="11779" width="9.375" customWidth="1"/>
    <col min="11780" max="11780" width="9.75" customWidth="1"/>
    <col min="11781" max="11781" width="11.75" customWidth="1"/>
    <col min="11782" max="11782" width="11.625" customWidth="1"/>
    <col min="11783" max="11783" width="10.375" customWidth="1"/>
    <col min="11784" max="11784" width="8.75" customWidth="1"/>
    <col min="11785" max="11786" width="14" customWidth="1"/>
    <col min="12033" max="12033" width="21.5" customWidth="1"/>
    <col min="12034" max="12035" width="9.375" customWidth="1"/>
    <col min="12036" max="12036" width="9.75" customWidth="1"/>
    <col min="12037" max="12037" width="11.75" customWidth="1"/>
    <col min="12038" max="12038" width="11.625" customWidth="1"/>
    <col min="12039" max="12039" width="10.375" customWidth="1"/>
    <col min="12040" max="12040" width="8.75" customWidth="1"/>
    <col min="12041" max="12042" width="14" customWidth="1"/>
    <col min="12289" max="12289" width="21.5" customWidth="1"/>
    <col min="12290" max="12291" width="9.375" customWidth="1"/>
    <col min="12292" max="12292" width="9.75" customWidth="1"/>
    <col min="12293" max="12293" width="11.75" customWidth="1"/>
    <col min="12294" max="12294" width="11.625" customWidth="1"/>
    <col min="12295" max="12295" width="10.375" customWidth="1"/>
    <col min="12296" max="12296" width="8.75" customWidth="1"/>
    <col min="12297" max="12298" width="14" customWidth="1"/>
    <col min="12545" max="12545" width="21.5" customWidth="1"/>
    <col min="12546" max="12547" width="9.375" customWidth="1"/>
    <col min="12548" max="12548" width="9.75" customWidth="1"/>
    <col min="12549" max="12549" width="11.75" customWidth="1"/>
    <col min="12550" max="12550" width="11.625" customWidth="1"/>
    <col min="12551" max="12551" width="10.375" customWidth="1"/>
    <col min="12552" max="12552" width="8.75" customWidth="1"/>
    <col min="12553" max="12554" width="14" customWidth="1"/>
    <col min="12801" max="12801" width="21.5" customWidth="1"/>
    <col min="12802" max="12803" width="9.375" customWidth="1"/>
    <col min="12804" max="12804" width="9.75" customWidth="1"/>
    <col min="12805" max="12805" width="11.75" customWidth="1"/>
    <col min="12806" max="12806" width="11.625" customWidth="1"/>
    <col min="12807" max="12807" width="10.375" customWidth="1"/>
    <col min="12808" max="12808" width="8.75" customWidth="1"/>
    <col min="12809" max="12810" width="14" customWidth="1"/>
    <col min="13057" max="13057" width="21.5" customWidth="1"/>
    <col min="13058" max="13059" width="9.375" customWidth="1"/>
    <col min="13060" max="13060" width="9.75" customWidth="1"/>
    <col min="13061" max="13061" width="11.75" customWidth="1"/>
    <col min="13062" max="13062" width="11.625" customWidth="1"/>
    <col min="13063" max="13063" width="10.375" customWidth="1"/>
    <col min="13064" max="13064" width="8.75" customWidth="1"/>
    <col min="13065" max="13066" width="14" customWidth="1"/>
    <col min="13313" max="13313" width="21.5" customWidth="1"/>
    <col min="13314" max="13315" width="9.375" customWidth="1"/>
    <col min="13316" max="13316" width="9.75" customWidth="1"/>
    <col min="13317" max="13317" width="11.75" customWidth="1"/>
    <col min="13318" max="13318" width="11.625" customWidth="1"/>
    <col min="13319" max="13319" width="10.375" customWidth="1"/>
    <col min="13320" max="13320" width="8.75" customWidth="1"/>
    <col min="13321" max="13322" width="14" customWidth="1"/>
    <col min="13569" max="13569" width="21.5" customWidth="1"/>
    <col min="13570" max="13571" width="9.375" customWidth="1"/>
    <col min="13572" max="13572" width="9.75" customWidth="1"/>
    <col min="13573" max="13573" width="11.75" customWidth="1"/>
    <col min="13574" max="13574" width="11.625" customWidth="1"/>
    <col min="13575" max="13575" width="10.375" customWidth="1"/>
    <col min="13576" max="13576" width="8.75" customWidth="1"/>
    <col min="13577" max="13578" width="14" customWidth="1"/>
    <col min="13825" max="13825" width="21.5" customWidth="1"/>
    <col min="13826" max="13827" width="9.375" customWidth="1"/>
    <col min="13828" max="13828" width="9.75" customWidth="1"/>
    <col min="13829" max="13829" width="11.75" customWidth="1"/>
    <col min="13830" max="13830" width="11.625" customWidth="1"/>
    <col min="13831" max="13831" width="10.375" customWidth="1"/>
    <col min="13832" max="13832" width="8.75" customWidth="1"/>
    <col min="13833" max="13834" width="14" customWidth="1"/>
    <col min="14081" max="14081" width="21.5" customWidth="1"/>
    <col min="14082" max="14083" width="9.375" customWidth="1"/>
    <col min="14084" max="14084" width="9.75" customWidth="1"/>
    <col min="14085" max="14085" width="11.75" customWidth="1"/>
    <col min="14086" max="14086" width="11.625" customWidth="1"/>
    <col min="14087" max="14087" width="10.375" customWidth="1"/>
    <col min="14088" max="14088" width="8.75" customWidth="1"/>
    <col min="14089" max="14090" width="14" customWidth="1"/>
    <col min="14337" max="14337" width="21.5" customWidth="1"/>
    <col min="14338" max="14339" width="9.375" customWidth="1"/>
    <col min="14340" max="14340" width="9.75" customWidth="1"/>
    <col min="14341" max="14341" width="11.75" customWidth="1"/>
    <col min="14342" max="14342" width="11.625" customWidth="1"/>
    <col min="14343" max="14343" width="10.375" customWidth="1"/>
    <col min="14344" max="14344" width="8.75" customWidth="1"/>
    <col min="14345" max="14346" width="14" customWidth="1"/>
    <col min="14593" max="14593" width="21.5" customWidth="1"/>
    <col min="14594" max="14595" width="9.375" customWidth="1"/>
    <col min="14596" max="14596" width="9.75" customWidth="1"/>
    <col min="14597" max="14597" width="11.75" customWidth="1"/>
    <col min="14598" max="14598" width="11.625" customWidth="1"/>
    <col min="14599" max="14599" width="10.375" customWidth="1"/>
    <col min="14600" max="14600" width="8.75" customWidth="1"/>
    <col min="14601" max="14602" width="14" customWidth="1"/>
    <col min="14849" max="14849" width="21.5" customWidth="1"/>
    <col min="14850" max="14851" width="9.375" customWidth="1"/>
    <col min="14852" max="14852" width="9.75" customWidth="1"/>
    <col min="14853" max="14853" width="11.75" customWidth="1"/>
    <col min="14854" max="14854" width="11.625" customWidth="1"/>
    <col min="14855" max="14855" width="10.375" customWidth="1"/>
    <col min="14856" max="14856" width="8.75" customWidth="1"/>
    <col min="14857" max="14858" width="14" customWidth="1"/>
    <col min="15105" max="15105" width="21.5" customWidth="1"/>
    <col min="15106" max="15107" width="9.375" customWidth="1"/>
    <col min="15108" max="15108" width="9.75" customWidth="1"/>
    <col min="15109" max="15109" width="11.75" customWidth="1"/>
    <col min="15110" max="15110" width="11.625" customWidth="1"/>
    <col min="15111" max="15111" width="10.375" customWidth="1"/>
    <col min="15112" max="15112" width="8.75" customWidth="1"/>
    <col min="15113" max="15114" width="14" customWidth="1"/>
    <col min="15361" max="15361" width="21.5" customWidth="1"/>
    <col min="15362" max="15363" width="9.375" customWidth="1"/>
    <col min="15364" max="15364" width="9.75" customWidth="1"/>
    <col min="15365" max="15365" width="11.75" customWidth="1"/>
    <col min="15366" max="15366" width="11.625" customWidth="1"/>
    <col min="15367" max="15367" width="10.375" customWidth="1"/>
    <col min="15368" max="15368" width="8.75" customWidth="1"/>
    <col min="15369" max="15370" width="14" customWidth="1"/>
    <col min="15617" max="15617" width="21.5" customWidth="1"/>
    <col min="15618" max="15619" width="9.375" customWidth="1"/>
    <col min="15620" max="15620" width="9.75" customWidth="1"/>
    <col min="15621" max="15621" width="11.75" customWidth="1"/>
    <col min="15622" max="15622" width="11.625" customWidth="1"/>
    <col min="15623" max="15623" width="10.375" customWidth="1"/>
    <col min="15624" max="15624" width="8.75" customWidth="1"/>
    <col min="15625" max="15626" width="14" customWidth="1"/>
    <col min="15873" max="15873" width="21.5" customWidth="1"/>
    <col min="15874" max="15875" width="9.375" customWidth="1"/>
    <col min="15876" max="15876" width="9.75" customWidth="1"/>
    <col min="15877" max="15877" width="11.75" customWidth="1"/>
    <col min="15878" max="15878" width="11.625" customWidth="1"/>
    <col min="15879" max="15879" width="10.375" customWidth="1"/>
    <col min="15880" max="15880" width="8.75" customWidth="1"/>
    <col min="15881" max="15882" width="14" customWidth="1"/>
    <col min="16129" max="16129" width="21.5" customWidth="1"/>
    <col min="16130" max="16131" width="9.375" customWidth="1"/>
    <col min="16132" max="16132" width="9.75" customWidth="1"/>
    <col min="16133" max="16133" width="11.75" customWidth="1"/>
    <col min="16134" max="16134" width="11.625" customWidth="1"/>
    <col min="16135" max="16135" width="10.375" customWidth="1"/>
    <col min="16136" max="16136" width="8.75" customWidth="1"/>
    <col min="16137" max="16138" width="14" customWidth="1"/>
  </cols>
  <sheetData>
    <row r="1" spans="1:11" ht="2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1"/>
    </row>
    <row r="2" spans="1:11" s="3" customFormat="1" ht="48.75" customHeight="1">
      <c r="A2" s="77"/>
      <c r="B2" s="78" t="s">
        <v>1</v>
      </c>
      <c r="C2" s="78" t="s">
        <v>2</v>
      </c>
      <c r="D2" s="80" t="s">
        <v>3</v>
      </c>
      <c r="E2" s="80" t="s">
        <v>4</v>
      </c>
      <c r="F2" s="83" t="s">
        <v>5</v>
      </c>
      <c r="G2" s="2" t="s">
        <v>6</v>
      </c>
      <c r="H2" s="85" t="s">
        <v>6</v>
      </c>
      <c r="I2" s="87" t="s">
        <v>7</v>
      </c>
      <c r="J2" s="87" t="s">
        <v>8</v>
      </c>
    </row>
    <row r="3" spans="1:11" s="3" customFormat="1" ht="68.25" customHeight="1">
      <c r="A3" s="77"/>
      <c r="B3" s="79"/>
      <c r="C3" s="79"/>
      <c r="D3" s="81"/>
      <c r="E3" s="82"/>
      <c r="F3" s="84"/>
      <c r="G3" s="4">
        <f>ROUNDDOWN(B39*0.03,0)</f>
        <v>76</v>
      </c>
      <c r="H3" s="86"/>
      <c r="I3" s="88"/>
      <c r="J3" s="88"/>
    </row>
    <row r="4" spans="1:11" ht="20.100000000000001" customHeight="1">
      <c r="A4" s="5" t="s">
        <v>9</v>
      </c>
      <c r="B4" s="6">
        <v>214</v>
      </c>
      <c r="C4" s="6">
        <v>6</v>
      </c>
      <c r="D4" s="6">
        <v>8</v>
      </c>
      <c r="E4" s="7">
        <f>D4/B4</f>
        <v>3.7383177570093455E-2</v>
      </c>
      <c r="F4" s="7">
        <f t="shared" ref="F4:F37" si="0">B4/$B$39</f>
        <v>8.3822953388170779E-2</v>
      </c>
      <c r="G4" s="8">
        <f>F4*$G$3</f>
        <v>6.3705444575009791</v>
      </c>
      <c r="H4" s="9">
        <f>ROUND(G4,0)</f>
        <v>6</v>
      </c>
      <c r="I4" s="10">
        <f>D4-H4</f>
        <v>2</v>
      </c>
      <c r="J4" s="10">
        <v>2</v>
      </c>
    </row>
    <row r="5" spans="1:11" ht="20.100000000000001" customHeight="1">
      <c r="A5" s="11" t="s">
        <v>10</v>
      </c>
      <c r="B5" s="12">
        <v>577</v>
      </c>
      <c r="C5" s="12">
        <v>14</v>
      </c>
      <c r="D5" s="12">
        <v>16</v>
      </c>
      <c r="E5" s="13">
        <f t="shared" ref="E5:E37" si="1">D5/B5</f>
        <v>2.7729636048526862E-2</v>
      </c>
      <c r="F5" s="13">
        <f t="shared" si="0"/>
        <v>0.22600861731296515</v>
      </c>
      <c r="G5" s="14">
        <f t="shared" ref="G5:G23" si="2">F5*$G$3</f>
        <v>17.176654915785353</v>
      </c>
      <c r="H5" s="15">
        <f t="shared" ref="H5:H36" si="3">ROUND(G5,0)</f>
        <v>17</v>
      </c>
      <c r="I5" s="16">
        <f t="shared" ref="I5:I37" si="4">D5-H5</f>
        <v>-1</v>
      </c>
      <c r="J5" s="16">
        <v>-2.5</v>
      </c>
    </row>
    <row r="6" spans="1:11" s="48" customFormat="1" ht="20.100000000000001" customHeight="1">
      <c r="A6" s="41" t="s">
        <v>11</v>
      </c>
      <c r="B6" s="42">
        <v>146.5</v>
      </c>
      <c r="C6" s="42">
        <v>4.5</v>
      </c>
      <c r="D6" s="42">
        <v>4.5</v>
      </c>
      <c r="E6" s="43">
        <f t="shared" si="1"/>
        <v>3.0716723549488054E-2</v>
      </c>
      <c r="F6" s="43">
        <f t="shared" si="0"/>
        <v>5.7383470426948691E-2</v>
      </c>
      <c r="G6" s="44">
        <f t="shared" si="2"/>
        <v>4.3611437524481005</v>
      </c>
      <c r="H6" s="45">
        <f t="shared" si="3"/>
        <v>4</v>
      </c>
      <c r="I6" s="46">
        <f t="shared" si="4"/>
        <v>0.5</v>
      </c>
      <c r="J6" s="47">
        <v>-0.5</v>
      </c>
    </row>
    <row r="7" spans="1:11" s="18" customFormat="1" ht="20.100000000000001" customHeight="1">
      <c r="A7" s="11" t="s">
        <v>12</v>
      </c>
      <c r="B7" s="12">
        <v>228.5</v>
      </c>
      <c r="C7" s="12">
        <v>5.5</v>
      </c>
      <c r="D7" s="12">
        <v>5.5</v>
      </c>
      <c r="E7" s="13">
        <f t="shared" si="1"/>
        <v>2.4070021881838075E-2</v>
      </c>
      <c r="F7" s="13">
        <f t="shared" si="0"/>
        <v>8.9502546024285159E-2</v>
      </c>
      <c r="G7" s="14">
        <f t="shared" si="2"/>
        <v>6.8021934978456722</v>
      </c>
      <c r="H7" s="15">
        <f t="shared" si="3"/>
        <v>7</v>
      </c>
      <c r="I7" s="16">
        <f t="shared" si="4"/>
        <v>-1.5</v>
      </c>
      <c r="J7" s="16">
        <v>-0.5</v>
      </c>
    </row>
    <row r="8" spans="1:11" ht="20.100000000000001" customHeight="1">
      <c r="A8" s="5" t="s">
        <v>13</v>
      </c>
      <c r="B8" s="6">
        <v>140</v>
      </c>
      <c r="C8" s="6">
        <v>5</v>
      </c>
      <c r="D8" s="6">
        <v>5</v>
      </c>
      <c r="E8" s="7">
        <f t="shared" si="1"/>
        <v>3.5714285714285712E-2</v>
      </c>
      <c r="F8" s="7">
        <f t="shared" si="0"/>
        <v>5.483744614179397E-2</v>
      </c>
      <c r="G8" s="8">
        <f>F8*$G$3</f>
        <v>4.1676459067763414</v>
      </c>
      <c r="H8" s="9">
        <f t="shared" si="3"/>
        <v>4</v>
      </c>
      <c r="I8" s="19">
        <f t="shared" si="4"/>
        <v>1</v>
      </c>
      <c r="J8" s="19">
        <v>0</v>
      </c>
    </row>
    <row r="9" spans="1:11" ht="20.100000000000001" customHeight="1">
      <c r="A9" s="11" t="s">
        <v>14</v>
      </c>
      <c r="B9" s="12">
        <v>146</v>
      </c>
      <c r="C9" s="12">
        <v>2</v>
      </c>
      <c r="D9" s="12">
        <v>2</v>
      </c>
      <c r="E9" s="13">
        <f t="shared" si="1"/>
        <v>1.3698630136986301E-2</v>
      </c>
      <c r="F9" s="13">
        <f t="shared" si="0"/>
        <v>5.7187622405013711E-2</v>
      </c>
      <c r="G9" s="14">
        <f t="shared" si="2"/>
        <v>4.3462593027810419</v>
      </c>
      <c r="H9" s="15">
        <f t="shared" si="3"/>
        <v>4</v>
      </c>
      <c r="I9" s="16">
        <f t="shared" si="4"/>
        <v>-2</v>
      </c>
      <c r="J9" s="16">
        <v>-3</v>
      </c>
    </row>
    <row r="10" spans="1:11" s="49" customFormat="1" ht="20.100000000000001" customHeight="1">
      <c r="A10" s="41" t="s">
        <v>15</v>
      </c>
      <c r="B10" s="42">
        <v>150.5</v>
      </c>
      <c r="C10" s="42">
        <v>4.5</v>
      </c>
      <c r="D10" s="42">
        <v>5.5</v>
      </c>
      <c r="E10" s="43">
        <f t="shared" si="1"/>
        <v>3.6544850498338874E-2</v>
      </c>
      <c r="F10" s="43">
        <f t="shared" si="0"/>
        <v>5.8950254602428517E-2</v>
      </c>
      <c r="G10" s="44">
        <f>F10*$G$3</f>
        <v>4.4802193497845675</v>
      </c>
      <c r="H10" s="45">
        <f t="shared" si="3"/>
        <v>4</v>
      </c>
      <c r="I10" s="46">
        <f t="shared" si="4"/>
        <v>1.5</v>
      </c>
      <c r="J10" s="46">
        <v>0.5</v>
      </c>
    </row>
    <row r="11" spans="1:11" s="50" customFormat="1" ht="20.100000000000001" customHeight="1">
      <c r="A11" s="41" t="s">
        <v>16</v>
      </c>
      <c r="B11" s="42">
        <v>47</v>
      </c>
      <c r="C11" s="42">
        <v>1</v>
      </c>
      <c r="D11" s="42">
        <v>1</v>
      </c>
      <c r="E11" s="43">
        <f t="shared" si="1"/>
        <v>2.1276595744680851E-2</v>
      </c>
      <c r="F11" s="43">
        <f t="shared" si="0"/>
        <v>1.8409714061887975E-2</v>
      </c>
      <c r="G11" s="44">
        <f t="shared" si="2"/>
        <v>1.3991382687034861</v>
      </c>
      <c r="H11" s="45">
        <f t="shared" si="3"/>
        <v>1</v>
      </c>
      <c r="I11" s="46">
        <f t="shared" si="4"/>
        <v>0</v>
      </c>
      <c r="J11" s="47">
        <v>-1</v>
      </c>
    </row>
    <row r="12" spans="1:11" s="20" customFormat="1" ht="20.100000000000001" customHeight="1">
      <c r="A12" s="5" t="s">
        <v>17</v>
      </c>
      <c r="B12" s="6">
        <v>89</v>
      </c>
      <c r="C12" s="6">
        <v>3</v>
      </c>
      <c r="D12" s="6">
        <v>4</v>
      </c>
      <c r="E12" s="7">
        <f t="shared" si="1"/>
        <v>4.49438202247191E-2</v>
      </c>
      <c r="F12" s="7">
        <f t="shared" si="0"/>
        <v>3.4860947904426162E-2</v>
      </c>
      <c r="G12" s="8">
        <f>F12*$G$3</f>
        <v>2.6494320407363885</v>
      </c>
      <c r="H12" s="9">
        <f t="shared" si="3"/>
        <v>3</v>
      </c>
      <c r="I12" s="19">
        <f t="shared" si="4"/>
        <v>1</v>
      </c>
      <c r="J12" s="19">
        <v>1</v>
      </c>
    </row>
    <row r="13" spans="1:11" s="17" customFormat="1" ht="19.5" customHeight="1">
      <c r="A13" s="5" t="s">
        <v>18</v>
      </c>
      <c r="B13" s="6">
        <v>22</v>
      </c>
      <c r="C13" s="6">
        <v>1</v>
      </c>
      <c r="D13" s="6">
        <v>1</v>
      </c>
      <c r="E13" s="7">
        <f t="shared" si="1"/>
        <v>4.5454545454545456E-2</v>
      </c>
      <c r="F13" s="7">
        <f t="shared" si="0"/>
        <v>8.6173129651390522E-3</v>
      </c>
      <c r="G13" s="8">
        <f t="shared" si="2"/>
        <v>0.65491578535056794</v>
      </c>
      <c r="H13" s="9">
        <f t="shared" si="3"/>
        <v>1</v>
      </c>
      <c r="I13" s="19">
        <f t="shared" si="4"/>
        <v>0</v>
      </c>
      <c r="J13" s="10">
        <v>1</v>
      </c>
    </row>
    <row r="14" spans="1:11" ht="20.100000000000001" customHeight="1">
      <c r="A14" s="21" t="s">
        <v>19</v>
      </c>
      <c r="B14" s="6">
        <v>3</v>
      </c>
      <c r="C14" s="6">
        <v>0</v>
      </c>
      <c r="D14" s="6">
        <v>0</v>
      </c>
      <c r="E14" s="7">
        <f t="shared" si="1"/>
        <v>0</v>
      </c>
      <c r="F14" s="7">
        <f t="shared" si="0"/>
        <v>1.1750881316098707E-3</v>
      </c>
      <c r="G14" s="8">
        <f t="shared" si="2"/>
        <v>8.9306698002350179E-2</v>
      </c>
      <c r="H14" s="22">
        <f t="shared" si="3"/>
        <v>0</v>
      </c>
      <c r="I14" s="19">
        <f t="shared" si="4"/>
        <v>0</v>
      </c>
      <c r="J14" s="19">
        <v>0</v>
      </c>
    </row>
    <row r="15" spans="1:11" s="24" customFormat="1" ht="20.100000000000001" customHeight="1">
      <c r="A15" s="11" t="s">
        <v>20</v>
      </c>
      <c r="B15" s="12">
        <v>97.5</v>
      </c>
      <c r="C15" s="12">
        <v>2.5</v>
      </c>
      <c r="D15" s="12">
        <v>2.5</v>
      </c>
      <c r="E15" s="13">
        <f t="shared" si="1"/>
        <v>2.564102564102564E-2</v>
      </c>
      <c r="F15" s="13">
        <f t="shared" si="0"/>
        <v>3.8190364277320796E-2</v>
      </c>
      <c r="G15" s="14">
        <f t="shared" si="2"/>
        <v>2.9024676850763806</v>
      </c>
      <c r="H15" s="23">
        <f t="shared" si="3"/>
        <v>3</v>
      </c>
      <c r="I15" s="16">
        <f t="shared" si="4"/>
        <v>-0.5</v>
      </c>
      <c r="J15" s="16">
        <v>-0.5</v>
      </c>
    </row>
    <row r="16" spans="1:11" ht="20.100000000000001" customHeight="1">
      <c r="A16" s="5" t="s">
        <v>21</v>
      </c>
      <c r="B16" s="6">
        <v>79</v>
      </c>
      <c r="C16" s="6">
        <v>3</v>
      </c>
      <c r="D16" s="6">
        <v>4</v>
      </c>
      <c r="E16" s="7">
        <f t="shared" si="1"/>
        <v>5.0632911392405063E-2</v>
      </c>
      <c r="F16" s="7">
        <f t="shared" si="0"/>
        <v>3.0943987465726595E-2</v>
      </c>
      <c r="G16" s="8">
        <f>F16*$G$3</f>
        <v>2.3517430473952214</v>
      </c>
      <c r="H16" s="22">
        <f t="shared" si="3"/>
        <v>2</v>
      </c>
      <c r="I16" s="19">
        <f t="shared" si="4"/>
        <v>2</v>
      </c>
      <c r="J16" s="19">
        <v>2</v>
      </c>
    </row>
    <row r="17" spans="1:10" ht="20.100000000000001" customHeight="1">
      <c r="A17" s="5" t="s">
        <v>22</v>
      </c>
      <c r="B17" s="6">
        <v>63</v>
      </c>
      <c r="C17" s="6">
        <v>3</v>
      </c>
      <c r="D17" s="6">
        <v>6</v>
      </c>
      <c r="E17" s="7">
        <f t="shared" si="1"/>
        <v>9.5238095238095233E-2</v>
      </c>
      <c r="F17" s="7">
        <f t="shared" si="0"/>
        <v>2.4676850763807285E-2</v>
      </c>
      <c r="G17" s="8">
        <f t="shared" si="2"/>
        <v>1.8754406580493537</v>
      </c>
      <c r="H17" s="22">
        <f t="shared" si="3"/>
        <v>2</v>
      </c>
      <c r="I17" s="19">
        <f t="shared" si="4"/>
        <v>4</v>
      </c>
      <c r="J17" s="19">
        <v>4</v>
      </c>
    </row>
    <row r="18" spans="1:10" s="24" customFormat="1" ht="20.100000000000001" customHeight="1">
      <c r="A18" s="5" t="s">
        <v>23</v>
      </c>
      <c r="B18" s="6">
        <v>46</v>
      </c>
      <c r="C18" s="6">
        <v>2</v>
      </c>
      <c r="D18" s="6">
        <v>3</v>
      </c>
      <c r="E18" s="7">
        <f t="shared" si="1"/>
        <v>6.5217391304347824E-2</v>
      </c>
      <c r="F18" s="7">
        <f t="shared" si="0"/>
        <v>1.8018018018018018E-2</v>
      </c>
      <c r="G18" s="8">
        <f t="shared" si="2"/>
        <v>1.3693693693693694</v>
      </c>
      <c r="H18" s="22">
        <f t="shared" si="3"/>
        <v>1</v>
      </c>
      <c r="I18" s="19">
        <f t="shared" si="4"/>
        <v>2</v>
      </c>
      <c r="J18" s="19">
        <v>2</v>
      </c>
    </row>
    <row r="19" spans="1:10" ht="20.100000000000001" customHeight="1">
      <c r="A19" s="11" t="s">
        <v>24</v>
      </c>
      <c r="B19" s="12">
        <v>22</v>
      </c>
      <c r="C19" s="12">
        <v>0</v>
      </c>
      <c r="D19" s="12">
        <v>0</v>
      </c>
      <c r="E19" s="13">
        <f t="shared" si="1"/>
        <v>0</v>
      </c>
      <c r="F19" s="13">
        <f t="shared" si="0"/>
        <v>8.6173129651390522E-3</v>
      </c>
      <c r="G19" s="14">
        <f t="shared" si="2"/>
        <v>0.65491578535056794</v>
      </c>
      <c r="H19" s="23">
        <f t="shared" si="3"/>
        <v>1</v>
      </c>
      <c r="I19" s="16">
        <f t="shared" si="4"/>
        <v>-1</v>
      </c>
      <c r="J19" s="16">
        <v>-1</v>
      </c>
    </row>
    <row r="20" spans="1:10" ht="18.75" customHeight="1">
      <c r="A20" s="5" t="s">
        <v>25</v>
      </c>
      <c r="B20" s="6">
        <v>23</v>
      </c>
      <c r="C20" s="6">
        <v>1</v>
      </c>
      <c r="D20" s="6">
        <v>1</v>
      </c>
      <c r="E20" s="7">
        <f t="shared" si="1"/>
        <v>4.3478260869565216E-2</v>
      </c>
      <c r="F20" s="7">
        <f t="shared" si="0"/>
        <v>9.0090090090090089E-3</v>
      </c>
      <c r="G20" s="8">
        <f>F20*$G$3</f>
        <v>0.68468468468468469</v>
      </c>
      <c r="H20" s="22">
        <f t="shared" si="3"/>
        <v>1</v>
      </c>
      <c r="I20" s="19">
        <f t="shared" si="4"/>
        <v>0</v>
      </c>
      <c r="J20" s="19">
        <v>0</v>
      </c>
    </row>
    <row r="21" spans="1:10" ht="20.100000000000001" customHeight="1">
      <c r="A21" s="5" t="s">
        <v>26</v>
      </c>
      <c r="B21" s="6">
        <v>35</v>
      </c>
      <c r="C21" s="6">
        <v>2</v>
      </c>
      <c r="D21" s="6">
        <v>3</v>
      </c>
      <c r="E21" s="7">
        <f t="shared" si="1"/>
        <v>8.5714285714285715E-2</v>
      </c>
      <c r="F21" s="7">
        <f t="shared" si="0"/>
        <v>1.3709361535448493E-2</v>
      </c>
      <c r="G21" s="8">
        <f t="shared" si="2"/>
        <v>1.0419114766940853</v>
      </c>
      <c r="H21" s="22">
        <f t="shared" si="3"/>
        <v>1</v>
      </c>
      <c r="I21" s="19">
        <f t="shared" si="4"/>
        <v>2</v>
      </c>
      <c r="J21" s="19">
        <v>2</v>
      </c>
    </row>
    <row r="22" spans="1:10" ht="20.100000000000001" customHeight="1">
      <c r="A22" s="11" t="s">
        <v>27</v>
      </c>
      <c r="B22" s="12">
        <v>22</v>
      </c>
      <c r="C22" s="12">
        <v>0</v>
      </c>
      <c r="D22" s="12">
        <v>0</v>
      </c>
      <c r="E22" s="13">
        <f t="shared" si="1"/>
        <v>0</v>
      </c>
      <c r="F22" s="13">
        <f t="shared" si="0"/>
        <v>8.6173129651390522E-3</v>
      </c>
      <c r="G22" s="14">
        <f>F22*$G$3</f>
        <v>0.65491578535056794</v>
      </c>
      <c r="H22" s="23">
        <f t="shared" si="3"/>
        <v>1</v>
      </c>
      <c r="I22" s="16">
        <f t="shared" si="4"/>
        <v>-1</v>
      </c>
      <c r="J22" s="16">
        <v>-1</v>
      </c>
    </row>
    <row r="23" spans="1:10" ht="20.100000000000001" customHeight="1">
      <c r="A23" s="5" t="s">
        <v>28</v>
      </c>
      <c r="B23" s="6">
        <v>24</v>
      </c>
      <c r="C23" s="6">
        <v>2</v>
      </c>
      <c r="D23" s="6">
        <v>3</v>
      </c>
      <c r="E23" s="7">
        <f t="shared" si="1"/>
        <v>0.125</v>
      </c>
      <c r="F23" s="7">
        <f t="shared" si="0"/>
        <v>9.4007050528789656E-3</v>
      </c>
      <c r="G23" s="8">
        <f t="shared" si="2"/>
        <v>0.71445358401880144</v>
      </c>
      <c r="H23" s="22">
        <f t="shared" si="3"/>
        <v>1</v>
      </c>
      <c r="I23" s="19">
        <f t="shared" si="4"/>
        <v>2</v>
      </c>
      <c r="J23" s="19">
        <v>2</v>
      </c>
    </row>
    <row r="24" spans="1:10" ht="20.100000000000001" customHeight="1">
      <c r="A24" s="5" t="s">
        <v>29</v>
      </c>
      <c r="B24" s="6">
        <v>25</v>
      </c>
      <c r="C24" s="6">
        <v>2</v>
      </c>
      <c r="D24" s="6">
        <v>2</v>
      </c>
      <c r="E24" s="7">
        <f t="shared" si="1"/>
        <v>0.08</v>
      </c>
      <c r="F24" s="7">
        <f t="shared" si="0"/>
        <v>9.7924010967489223E-3</v>
      </c>
      <c r="G24" s="8">
        <f>F24*$G$3</f>
        <v>0.74422248335291807</v>
      </c>
      <c r="H24" s="22">
        <f t="shared" si="3"/>
        <v>1</v>
      </c>
      <c r="I24" s="19">
        <f t="shared" si="4"/>
        <v>1</v>
      </c>
      <c r="J24" s="19">
        <v>2</v>
      </c>
    </row>
    <row r="25" spans="1:10" s="18" customFormat="1" ht="20.100000000000001" customHeight="1">
      <c r="A25" s="5" t="s">
        <v>30</v>
      </c>
      <c r="B25" s="6">
        <v>33</v>
      </c>
      <c r="C25" s="6">
        <v>1</v>
      </c>
      <c r="D25" s="6">
        <v>2</v>
      </c>
      <c r="E25" s="7">
        <f t="shared" si="1"/>
        <v>6.0606060606060608E-2</v>
      </c>
      <c r="F25" s="7">
        <f t="shared" si="0"/>
        <v>1.2925969447708578E-2</v>
      </c>
      <c r="G25" s="8">
        <f>F25*$G$3</f>
        <v>0.98237367802585185</v>
      </c>
      <c r="H25" s="9">
        <f t="shared" si="3"/>
        <v>1</v>
      </c>
      <c r="I25" s="10">
        <f t="shared" si="4"/>
        <v>1</v>
      </c>
      <c r="J25" s="10">
        <v>1</v>
      </c>
    </row>
    <row r="26" spans="1:10" ht="20.100000000000001" customHeight="1">
      <c r="A26" s="25" t="s">
        <v>31</v>
      </c>
      <c r="B26" s="12">
        <v>34</v>
      </c>
      <c r="C26" s="12">
        <v>0</v>
      </c>
      <c r="D26" s="12">
        <v>0</v>
      </c>
      <c r="E26" s="13">
        <f t="shared" si="1"/>
        <v>0</v>
      </c>
      <c r="F26" s="13">
        <f t="shared" si="0"/>
        <v>1.3317665491578536E-2</v>
      </c>
      <c r="G26" s="14">
        <f t="shared" ref="G26:G37" si="5">F26*$G$3</f>
        <v>1.0121425773599688</v>
      </c>
      <c r="H26" s="23">
        <f t="shared" si="3"/>
        <v>1</v>
      </c>
      <c r="I26" s="16">
        <f t="shared" si="4"/>
        <v>-1</v>
      </c>
      <c r="J26" s="16">
        <v>-1</v>
      </c>
    </row>
    <row r="27" spans="1:10" ht="20.100000000000001" customHeight="1">
      <c r="A27" s="5" t="s">
        <v>32</v>
      </c>
      <c r="B27" s="6">
        <v>2</v>
      </c>
      <c r="C27" s="42">
        <v>0</v>
      </c>
      <c r="D27" s="42">
        <v>0</v>
      </c>
      <c r="E27" s="43">
        <f t="shared" si="1"/>
        <v>0</v>
      </c>
      <c r="F27" s="7">
        <f t="shared" si="0"/>
        <v>7.833920877399138E-4</v>
      </c>
      <c r="G27" s="8">
        <f t="shared" si="5"/>
        <v>5.9537798668233451E-2</v>
      </c>
      <c r="H27" s="22">
        <f t="shared" si="3"/>
        <v>0</v>
      </c>
      <c r="I27" s="19">
        <f t="shared" si="4"/>
        <v>0</v>
      </c>
      <c r="J27" s="19">
        <v>0</v>
      </c>
    </row>
    <row r="28" spans="1:10" ht="20.100000000000001" customHeight="1">
      <c r="A28" s="5" t="s">
        <v>33</v>
      </c>
      <c r="B28" s="6">
        <v>1</v>
      </c>
      <c r="C28" s="42">
        <v>0</v>
      </c>
      <c r="D28" s="42">
        <v>0</v>
      </c>
      <c r="E28" s="43">
        <f t="shared" si="1"/>
        <v>0</v>
      </c>
      <c r="F28" s="7">
        <f t="shared" si="0"/>
        <v>3.916960438699569E-4</v>
      </c>
      <c r="G28" s="8">
        <f t="shared" si="5"/>
        <v>2.9768899334116725E-2</v>
      </c>
      <c r="H28" s="22">
        <f t="shared" si="3"/>
        <v>0</v>
      </c>
      <c r="I28" s="19">
        <f t="shared" si="4"/>
        <v>0</v>
      </c>
      <c r="J28" s="19">
        <v>0</v>
      </c>
    </row>
    <row r="29" spans="1:10" s="49" customFormat="1" ht="20.100000000000001" customHeight="1">
      <c r="A29" s="51" t="s">
        <v>34</v>
      </c>
      <c r="B29" s="42">
        <v>15</v>
      </c>
      <c r="C29" s="42">
        <v>0</v>
      </c>
      <c r="D29" s="42">
        <v>0</v>
      </c>
      <c r="E29" s="43">
        <f t="shared" si="1"/>
        <v>0</v>
      </c>
      <c r="F29" s="43">
        <f t="shared" si="0"/>
        <v>5.8754406580493537E-3</v>
      </c>
      <c r="G29" s="44">
        <f>F29*$G$3</f>
        <v>0.44653349001175091</v>
      </c>
      <c r="H29" s="52">
        <f t="shared" si="3"/>
        <v>0</v>
      </c>
      <c r="I29" s="46">
        <f t="shared" si="4"/>
        <v>0</v>
      </c>
      <c r="J29" s="47">
        <v>-1</v>
      </c>
    </row>
    <row r="30" spans="1:10">
      <c r="A30" s="21" t="s">
        <v>35</v>
      </c>
      <c r="B30" s="6">
        <v>3</v>
      </c>
      <c r="C30" s="42">
        <v>0</v>
      </c>
      <c r="D30" s="42">
        <v>0</v>
      </c>
      <c r="E30" s="7">
        <f t="shared" si="1"/>
        <v>0</v>
      </c>
      <c r="F30" s="7">
        <f t="shared" si="0"/>
        <v>1.1750881316098707E-3</v>
      </c>
      <c r="G30" s="8">
        <f t="shared" si="5"/>
        <v>8.9306698002350179E-2</v>
      </c>
      <c r="H30" s="22">
        <f t="shared" si="3"/>
        <v>0</v>
      </c>
      <c r="I30" s="19">
        <f>D30-H30</f>
        <v>0</v>
      </c>
      <c r="J30" s="19">
        <v>0</v>
      </c>
    </row>
    <row r="31" spans="1:10">
      <c r="A31" s="11" t="s">
        <v>36</v>
      </c>
      <c r="B31" s="12">
        <v>20</v>
      </c>
      <c r="C31" s="12">
        <v>0</v>
      </c>
      <c r="D31" s="12">
        <v>0</v>
      </c>
      <c r="E31" s="13">
        <f t="shared" si="1"/>
        <v>0</v>
      </c>
      <c r="F31" s="13">
        <f t="shared" si="0"/>
        <v>7.8339208773991389E-3</v>
      </c>
      <c r="G31" s="14">
        <f>F31*$G$3</f>
        <v>0.59537798668233455</v>
      </c>
      <c r="H31" s="23">
        <f t="shared" si="3"/>
        <v>1</v>
      </c>
      <c r="I31" s="16">
        <f t="shared" si="4"/>
        <v>-1</v>
      </c>
      <c r="J31" s="16">
        <v>-1</v>
      </c>
    </row>
    <row r="32" spans="1:10">
      <c r="A32" s="5" t="s">
        <v>37</v>
      </c>
      <c r="B32" s="6">
        <v>4</v>
      </c>
      <c r="C32" s="42">
        <v>0</v>
      </c>
      <c r="D32" s="42">
        <v>0</v>
      </c>
      <c r="E32" s="7">
        <f t="shared" si="1"/>
        <v>0</v>
      </c>
      <c r="F32" s="7">
        <f t="shared" si="0"/>
        <v>1.5667841754798276E-3</v>
      </c>
      <c r="G32" s="8">
        <f>F32*$G$3</f>
        <v>0.1190755973364669</v>
      </c>
      <c r="H32" s="22">
        <f t="shared" si="3"/>
        <v>0</v>
      </c>
      <c r="I32" s="10">
        <f t="shared" si="4"/>
        <v>0</v>
      </c>
      <c r="J32" s="10">
        <v>0</v>
      </c>
    </row>
    <row r="33" spans="1:10" s="53" customFormat="1">
      <c r="A33" s="5" t="s">
        <v>38</v>
      </c>
      <c r="B33" s="6">
        <v>30</v>
      </c>
      <c r="C33" s="6">
        <v>1</v>
      </c>
      <c r="D33" s="6">
        <v>1</v>
      </c>
      <c r="E33" s="56">
        <f t="shared" si="1"/>
        <v>3.3333333333333333E-2</v>
      </c>
      <c r="F33" s="56">
        <f t="shared" si="0"/>
        <v>1.1750881316098707E-2</v>
      </c>
      <c r="G33" s="57">
        <f t="shared" si="5"/>
        <v>0.89306698002350182</v>
      </c>
      <c r="H33" s="22">
        <f t="shared" si="3"/>
        <v>1</v>
      </c>
      <c r="I33" s="10">
        <f t="shared" si="4"/>
        <v>0</v>
      </c>
      <c r="J33" s="26">
        <v>-1</v>
      </c>
    </row>
    <row r="34" spans="1:10">
      <c r="A34" s="11" t="s">
        <v>39</v>
      </c>
      <c r="B34" s="12">
        <v>145</v>
      </c>
      <c r="C34" s="12">
        <v>3</v>
      </c>
      <c r="D34" s="12">
        <v>3</v>
      </c>
      <c r="E34" s="13">
        <f t="shared" si="1"/>
        <v>2.0689655172413793E-2</v>
      </c>
      <c r="F34" s="13">
        <f t="shared" si="0"/>
        <v>5.679592636114375E-2</v>
      </c>
      <c r="G34" s="14">
        <f>F34*$G$3</f>
        <v>4.3164904034469247</v>
      </c>
      <c r="H34" s="23">
        <f t="shared" si="3"/>
        <v>4</v>
      </c>
      <c r="I34" s="16">
        <f t="shared" si="4"/>
        <v>-1</v>
      </c>
      <c r="J34" s="16">
        <v>-1</v>
      </c>
    </row>
    <row r="35" spans="1:10">
      <c r="A35" s="11" t="s">
        <v>53</v>
      </c>
      <c r="B35" s="12">
        <v>22</v>
      </c>
      <c r="C35" s="12">
        <v>0</v>
      </c>
      <c r="D35" s="12">
        <v>0</v>
      </c>
      <c r="E35" s="13">
        <f t="shared" si="1"/>
        <v>0</v>
      </c>
      <c r="F35" s="13">
        <f t="shared" si="0"/>
        <v>8.6173129651390522E-3</v>
      </c>
      <c r="G35" s="14">
        <f t="shared" ref="G35:G36" si="6">F35*$G$3</f>
        <v>0.65491578535056794</v>
      </c>
      <c r="H35" s="23">
        <f t="shared" si="3"/>
        <v>1</v>
      </c>
      <c r="I35" s="16">
        <f t="shared" si="4"/>
        <v>-1</v>
      </c>
      <c r="J35" s="16">
        <v>-1</v>
      </c>
    </row>
    <row r="36" spans="1:10">
      <c r="A36" s="11" t="s">
        <v>55</v>
      </c>
      <c r="B36" s="12">
        <v>17</v>
      </c>
      <c r="C36" s="12">
        <v>0</v>
      </c>
      <c r="D36" s="12">
        <v>0</v>
      </c>
      <c r="E36" s="13">
        <f t="shared" si="1"/>
        <v>0</v>
      </c>
      <c r="F36" s="13">
        <f t="shared" si="0"/>
        <v>6.658832745789268E-3</v>
      </c>
      <c r="G36" s="14">
        <f t="shared" si="6"/>
        <v>0.50607128867998441</v>
      </c>
      <c r="H36" s="23">
        <f t="shared" si="3"/>
        <v>1</v>
      </c>
      <c r="I36" s="16">
        <f t="shared" si="4"/>
        <v>-1</v>
      </c>
      <c r="J36" s="16">
        <v>-1</v>
      </c>
    </row>
    <row r="37" spans="1:10">
      <c r="A37" s="5" t="s">
        <v>40</v>
      </c>
      <c r="B37" s="6">
        <v>27</v>
      </c>
      <c r="C37" s="27">
        <v>0</v>
      </c>
      <c r="D37" s="27">
        <v>0</v>
      </c>
      <c r="E37" s="7">
        <f t="shared" si="1"/>
        <v>0</v>
      </c>
      <c r="F37" s="7">
        <f t="shared" si="0"/>
        <v>1.0575793184488837E-2</v>
      </c>
      <c r="G37" s="8">
        <f t="shared" si="5"/>
        <v>0.80376028202115168</v>
      </c>
      <c r="H37" s="22">
        <f>ROUND(G37,0)</f>
        <v>1</v>
      </c>
      <c r="I37" s="26">
        <f t="shared" si="4"/>
        <v>-1</v>
      </c>
      <c r="J37" s="10">
        <v>2</v>
      </c>
    </row>
    <row r="38" spans="1:10" s="24" customFormat="1" ht="33" customHeight="1">
      <c r="A38" s="28" t="s">
        <v>41</v>
      </c>
      <c r="B38" s="70" t="s">
        <v>42</v>
      </c>
      <c r="C38" s="71"/>
      <c r="D38" s="71"/>
      <c r="E38" s="71"/>
      <c r="F38" s="71"/>
      <c r="G38" s="71"/>
      <c r="H38" s="71"/>
      <c r="I38" s="71"/>
      <c r="J38" s="72"/>
    </row>
    <row r="39" spans="1:10" ht="17.25" customHeight="1">
      <c r="A39" s="29" t="s">
        <v>43</v>
      </c>
      <c r="B39" s="30">
        <f>SUM(B4:B37)</f>
        <v>2553</v>
      </c>
      <c r="C39" s="30">
        <f>SUM(C4:C37)</f>
        <v>69</v>
      </c>
      <c r="D39" s="30">
        <f>SUM(D4:D37)</f>
        <v>83</v>
      </c>
      <c r="E39" s="31"/>
      <c r="F39" s="31"/>
      <c r="G39" s="32"/>
      <c r="H39" s="33"/>
      <c r="I39" s="34"/>
      <c r="J39" s="35"/>
    </row>
    <row r="40" spans="1:10">
      <c r="A40" s="36" t="s">
        <v>44</v>
      </c>
    </row>
    <row r="41" spans="1:10">
      <c r="A41" s="37" t="s">
        <v>45</v>
      </c>
      <c r="B41" s="38"/>
      <c r="C41" s="38"/>
      <c r="D41" s="38"/>
      <c r="E41" s="38"/>
      <c r="F41" s="38"/>
      <c r="G41" s="38"/>
    </row>
    <row r="42" spans="1:10">
      <c r="A42" s="38" t="s">
        <v>46</v>
      </c>
      <c r="B42" s="38"/>
      <c r="C42" s="38"/>
      <c r="D42" s="38"/>
      <c r="E42" s="38"/>
      <c r="F42" s="38"/>
      <c r="G42" s="38"/>
    </row>
    <row r="43" spans="1:10">
      <c r="A43" s="39" t="s">
        <v>47</v>
      </c>
      <c r="B43" s="40"/>
      <c r="C43" s="40"/>
      <c r="D43" s="40"/>
      <c r="E43" s="40"/>
      <c r="F43" s="40"/>
      <c r="G43" s="40"/>
    </row>
    <row r="44" spans="1:10" ht="41.25" customHeight="1">
      <c r="A44" s="73" t="s">
        <v>48</v>
      </c>
      <c r="B44" s="74"/>
      <c r="C44" s="74"/>
      <c r="D44" s="74"/>
      <c r="E44" s="74"/>
      <c r="F44" s="74"/>
      <c r="G44" s="74"/>
      <c r="H44" s="74"/>
      <c r="I44" s="74"/>
      <c r="J44" s="74"/>
    </row>
    <row r="45" spans="1:10">
      <c r="A45" s="75" t="s">
        <v>49</v>
      </c>
      <c r="B45" s="75"/>
      <c r="C45" s="75"/>
      <c r="D45" s="75"/>
      <c r="E45" s="75"/>
      <c r="F45" s="75"/>
      <c r="G45" s="75"/>
    </row>
  </sheetData>
  <mergeCells count="13">
    <mergeCell ref="B38:J38"/>
    <mergeCell ref="A44:J44"/>
    <mergeCell ref="A45:G45"/>
    <mergeCell ref="A1:J1"/>
    <mergeCell ref="A2:A3"/>
    <mergeCell ref="B2:B3"/>
    <mergeCell ref="C2:C3"/>
    <mergeCell ref="D2:D3"/>
    <mergeCell ref="E2:E3"/>
    <mergeCell ref="F2:F3"/>
    <mergeCell ref="H2:H3"/>
    <mergeCell ref="I2:I3"/>
    <mergeCell ref="J2:J3"/>
  </mergeCells>
  <phoneticPr fontId="3" type="noConversion"/>
  <pageMargins left="0.25" right="0.25" top="0.75" bottom="0.75" header="0.3" footer="0.3"/>
  <pageSetup paperSize="9" scale="8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11404</vt:lpstr>
      <vt:lpstr>11403</vt:lpstr>
      <vt:lpstr>11402</vt:lpstr>
      <vt:lpstr>11401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許芳宣</dc:creator>
  <cp:lastModifiedBy>許芳宣</cp:lastModifiedBy>
  <cp:lastPrinted>2025-04-10T05:41:18Z</cp:lastPrinted>
  <dcterms:created xsi:type="dcterms:W3CDTF">2025-01-14T02:26:44Z</dcterms:created>
  <dcterms:modified xsi:type="dcterms:W3CDTF">2025-04-10T05:41:59Z</dcterms:modified>
</cp:coreProperties>
</file>